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4685" yWindow="-210" windowWidth="14190" windowHeight="12990" tabRatio="798"/>
  </bookViews>
  <sheets>
    <sheet name="OGT" sheetId="16" r:id="rId1"/>
    <sheet name="recettes fiscales" sheetId="2" r:id="rId2"/>
    <sheet name="recettes non fisc" sheetId="3" r:id="rId3"/>
    <sheet name="dons courants" sheetId="4" r:id="rId4"/>
    <sheet name="Dons en K" sheetId="21" r:id="rId5"/>
    <sheet name="dépenses courantes" sheetId="6" r:id="rId6"/>
    <sheet name="AONT" sheetId="7" r:id="rId7"/>
    <sheet name="dép en capital" sheetId="8" r:id="rId8"/>
    <sheet name="variation api" sheetId="9" r:id="rId9"/>
    <sheet name="financement" sheetId="11" r:id="rId10"/>
    <sheet name="prêts" sheetId="22" r:id="rId11"/>
  </sheets>
  <definedNames>
    <definedName name="_xlnm._FilterDatabase" localSheetId="0" hidden="1">OGT!#REF!</definedName>
    <definedName name="_xlnm._FilterDatabase" localSheetId="1" hidden="1">'recettes fiscales'!$H$28:$H$32</definedName>
    <definedName name="_xlnm.Print_Titles" localSheetId="6">AONT!$A:$F,AONT!$1:$4</definedName>
    <definedName name="_xlnm.Print_Titles" localSheetId="7">'dép en capital'!$A:$F,'dép en capital'!$1:$4</definedName>
    <definedName name="_xlnm.Print_Titles" localSheetId="5">'dépenses courantes'!$A:$F,'dépenses courantes'!$1:$4</definedName>
    <definedName name="_xlnm.Print_Titles" localSheetId="3">'dons courants'!$A:$F,'dons courants'!$1:$4</definedName>
    <definedName name="_xlnm.Print_Titles" localSheetId="9">financement!$A:$F,financement!$1:$4</definedName>
    <definedName name="_xlnm.Print_Titles" localSheetId="0">OGT!$A:$F,OGT!$1:$4</definedName>
    <definedName name="_xlnm.Print_Titles" localSheetId="10">prêts!$A:$F,prêts!$1:$4</definedName>
    <definedName name="_xlnm.Print_Titles" localSheetId="1">'recettes fiscales'!$A:$F,'recettes fiscales'!$1:$4</definedName>
    <definedName name="_xlnm.Print_Titles" localSheetId="2">'recettes non fisc'!$A:$F,'recettes non fisc'!$1:$4</definedName>
    <definedName name="_xlnm.Print_Titles" localSheetId="8">'variation api'!$A:$F,'variation api'!$1:$5</definedName>
    <definedName name="_xlnm.Print_Area" localSheetId="6">AONT!$A$1:$Q$37</definedName>
    <definedName name="_xlnm.Print_Area" localSheetId="7">'dép en capital'!$A$1:$Q$48</definedName>
    <definedName name="_xlnm.Print_Area" localSheetId="5">'dépenses courantes'!$A$1:$Q$67</definedName>
    <definedName name="_xlnm.Print_Area" localSheetId="3">'dons courants'!$A$1:$Q$22</definedName>
    <definedName name="_xlnm.Print_Area" localSheetId="4">'Dons en K'!$A$1:$Q$25</definedName>
    <definedName name="_xlnm.Print_Area" localSheetId="9">financement!$A$1:$Q$57</definedName>
    <definedName name="_xlnm.Print_Area" localSheetId="0">OGT!$A$1:$S$60</definedName>
    <definedName name="_xlnm.Print_Area" localSheetId="10">prêts!$A$1:$Q$19</definedName>
    <definedName name="_xlnm.Print_Area" localSheetId="1">'recettes fiscales'!$A$1:$S$36</definedName>
    <definedName name="_xlnm.Print_Area" localSheetId="2">'recettes non fisc'!$A$1:$S$16</definedName>
    <definedName name="_xlnm.Print_Area" localSheetId="8">'variation api'!$A$1:$Q$29</definedName>
  </definedNames>
  <calcPr calcId="124519"/>
</workbook>
</file>

<file path=xl/calcChain.xml><?xml version="1.0" encoding="utf-8"?>
<calcChain xmlns="http://schemas.openxmlformats.org/spreadsheetml/2006/main">
  <c r="S26" i="2"/>
  <c r="S22"/>
  <c r="S19"/>
  <c r="S16"/>
  <c r="S34" s="1"/>
  <c r="S6" s="1"/>
  <c r="S14"/>
  <c r="S8"/>
</calcChain>
</file>

<file path=xl/sharedStrings.xml><?xml version="1.0" encoding="utf-8"?>
<sst xmlns="http://schemas.openxmlformats.org/spreadsheetml/2006/main" count="456" uniqueCount="247">
  <si>
    <t>RECETTES TOTALES ET DONS</t>
  </si>
  <si>
    <t>Recettes totales</t>
  </si>
  <si>
    <t>Recettes budgétaires</t>
  </si>
  <si>
    <t>Recettes non fiscales</t>
  </si>
  <si>
    <t>Dons</t>
  </si>
  <si>
    <t>Dons courants</t>
  </si>
  <si>
    <t>DEPENSES TOTALES</t>
  </si>
  <si>
    <t>Dépenses courantes</t>
  </si>
  <si>
    <t>Dépenses budgétaires</t>
  </si>
  <si>
    <t>Personnel</t>
  </si>
  <si>
    <t>Intérêts sur dette intérieure</t>
  </si>
  <si>
    <t>Intérêts sur dette extérieure</t>
  </si>
  <si>
    <t>Dépenses en capital</t>
  </si>
  <si>
    <t>Financement intérieur</t>
  </si>
  <si>
    <t>SOLDE GLOBAL (base engagements)</t>
  </si>
  <si>
    <t>Variation des arriérés intérieurs</t>
  </si>
  <si>
    <t>SOLDE GLOBAL (base caisse)</t>
  </si>
  <si>
    <t>FINANCEMENT</t>
  </si>
  <si>
    <t>EXTERIEUR NET</t>
  </si>
  <si>
    <t>Tirages</t>
  </si>
  <si>
    <t>Amortissement</t>
  </si>
  <si>
    <t>INTERIEUR NET</t>
  </si>
  <si>
    <t>Système bancaire net</t>
  </si>
  <si>
    <t>Effet de la variation de change</t>
  </si>
  <si>
    <t>Fonctionnement</t>
  </si>
  <si>
    <t>Autres opérations nettes du Trésor (+/-)</t>
  </si>
  <si>
    <t>IRCM</t>
  </si>
  <si>
    <t>IPVI</t>
  </si>
  <si>
    <t>IS</t>
  </si>
  <si>
    <t>Autres</t>
  </si>
  <si>
    <t>TVA</t>
  </si>
  <si>
    <t>Taxe s/ assurances</t>
  </si>
  <si>
    <t>DD</t>
  </si>
  <si>
    <t>DA</t>
  </si>
  <si>
    <t xml:space="preserve">TVA </t>
  </si>
  <si>
    <t>TPP</t>
  </si>
  <si>
    <t>TVAPP</t>
  </si>
  <si>
    <t>TOTAL RECETTES FISCALES</t>
  </si>
  <si>
    <t>janvier</t>
  </si>
  <si>
    <t>février</t>
  </si>
  <si>
    <t>avril</t>
  </si>
  <si>
    <t>mai</t>
  </si>
  <si>
    <t>juin</t>
  </si>
  <si>
    <t>juillet</t>
  </si>
  <si>
    <t>septembre</t>
  </si>
  <si>
    <t>octobre</t>
  </si>
  <si>
    <t>novembre</t>
  </si>
  <si>
    <t>BASE ENGAGEMENT</t>
  </si>
  <si>
    <t>salaires et traitement</t>
  </si>
  <si>
    <t>indemnités</t>
  </si>
  <si>
    <t>biens et services</t>
  </si>
  <si>
    <t>transferts et subventions</t>
  </si>
  <si>
    <t>Intérêts de la dette extérieure</t>
  </si>
  <si>
    <t>Intérêts de la dette intérieure</t>
  </si>
  <si>
    <t>BASE ORDONNANCEMENT</t>
  </si>
  <si>
    <t>BASE CAISSE</t>
  </si>
  <si>
    <t xml:space="preserve">janvier </t>
  </si>
  <si>
    <t>mars</t>
  </si>
  <si>
    <t xml:space="preserve">mai </t>
  </si>
  <si>
    <t>aout</t>
  </si>
  <si>
    <t xml:space="preserve"> 1-1 Avances</t>
  </si>
  <si>
    <t xml:space="preserve"> 1-5 Comptes de commerce</t>
  </si>
  <si>
    <t>2 OPERATIONS CORRESPONDANTS</t>
  </si>
  <si>
    <t xml:space="preserve"> 2-1 Opéra° Budgets annexes</t>
  </si>
  <si>
    <t>SOLDE NET AONT</t>
  </si>
  <si>
    <t>octroi</t>
  </si>
  <si>
    <t>dépenses</t>
  </si>
  <si>
    <t>recettes</t>
  </si>
  <si>
    <t xml:space="preserve"> 1-3 Participations</t>
  </si>
  <si>
    <t>flux déb ou</t>
  </si>
  <si>
    <t>flux créd</t>
  </si>
  <si>
    <t>4 OPERATIONS A CLASSER ET A REGUL</t>
  </si>
  <si>
    <t>Financement interne</t>
  </si>
  <si>
    <t>RPI</t>
  </si>
  <si>
    <t>DTI</t>
  </si>
  <si>
    <t>Taxes locales</t>
  </si>
  <si>
    <t>FCV</t>
  </si>
  <si>
    <t>Financement externe</t>
  </si>
  <si>
    <t>Subventions Dons</t>
  </si>
  <si>
    <t xml:space="preserve">Emprunts </t>
  </si>
  <si>
    <t>Etat</t>
  </si>
  <si>
    <t>Reprêts</t>
  </si>
  <si>
    <t>BASE CASH</t>
  </si>
  <si>
    <t>autres</t>
  </si>
  <si>
    <t>Retards de paiements nets</t>
  </si>
  <si>
    <t>apurements (-)</t>
  </si>
  <si>
    <t>engagés non ordonnancés (+)</t>
  </si>
  <si>
    <t>fonctionnement (-)</t>
  </si>
  <si>
    <t>investissement (-)</t>
  </si>
  <si>
    <t>fonctionnement (+)</t>
  </si>
  <si>
    <t>investissement (+)</t>
  </si>
  <si>
    <t>Financement  exceptionnel</t>
  </si>
  <si>
    <t>b</t>
  </si>
  <si>
    <t>c</t>
  </si>
  <si>
    <t>projets</t>
  </si>
  <si>
    <t>Amortissement (-)</t>
  </si>
  <si>
    <t>BCM nette</t>
  </si>
  <si>
    <t>avances</t>
  </si>
  <si>
    <t>dépôts</t>
  </si>
  <si>
    <t>Banques commerciales</t>
  </si>
  <si>
    <t>s/ avances</t>
  </si>
  <si>
    <t>s/ dépôts</t>
  </si>
  <si>
    <t>Système non bancaire net</t>
  </si>
  <si>
    <t xml:space="preserve">sous </t>
  </si>
  <si>
    <t>remb</t>
  </si>
  <si>
    <t>BTA</t>
  </si>
  <si>
    <t>Dép courantes hors intérêts</t>
  </si>
  <si>
    <t>Total</t>
  </si>
  <si>
    <t>produits de prise de participation</t>
  </si>
  <si>
    <t>produits d'immobilisations financières</t>
  </si>
  <si>
    <t>redevances</t>
  </si>
  <si>
    <t>produits des activités des services</t>
  </si>
  <si>
    <t xml:space="preserve"> 1-2 Prêts du Trésor LMT</t>
  </si>
  <si>
    <t>a</t>
  </si>
  <si>
    <t>instance de paiements (+)</t>
  </si>
  <si>
    <t>aide alimentaire</t>
  </si>
  <si>
    <t>France</t>
  </si>
  <si>
    <t>Japon</t>
  </si>
  <si>
    <t>KR</t>
  </si>
  <si>
    <t>Union Européenne</t>
  </si>
  <si>
    <t>Dons programme</t>
  </si>
  <si>
    <t>remboursement</t>
  </si>
  <si>
    <t xml:space="preserve"> 1-4 Cession d'actions</t>
  </si>
  <si>
    <t>Ecart de financement</t>
  </si>
  <si>
    <t xml:space="preserve">Banque mondiale </t>
  </si>
  <si>
    <t xml:space="preserve">banque mondiale </t>
  </si>
  <si>
    <t>1 OPERATIONS DU CADRE III</t>
  </si>
  <si>
    <t>Solde intérieur</t>
  </si>
  <si>
    <t>Intérêts titres à la BCM</t>
  </si>
  <si>
    <t>IR</t>
  </si>
  <si>
    <t>IRSA</t>
  </si>
  <si>
    <t>dont -redevances halieutiques</t>
  </si>
  <si>
    <t>Recettes fiscales</t>
  </si>
  <si>
    <t>Financement extérieur</t>
  </si>
  <si>
    <t>TOTAL RECETTES NON FISCALES</t>
  </si>
  <si>
    <t>TOTAL DONS COURANTS</t>
  </si>
  <si>
    <t>Dons en capital</t>
  </si>
  <si>
    <t>DEPENSES COURANTES BUDGETAIRES</t>
  </si>
  <si>
    <t>dont BCM nette</t>
  </si>
  <si>
    <t>3 REMBOURSEMENT TVA/TVAPP</t>
  </si>
  <si>
    <t>Dépôts Divers Organismes</t>
  </si>
  <si>
    <t>Dépôts OFPA/OPCA-banques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</si>
  <si>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EXTERIEUR NET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</si>
  <si>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INTERIEUR NET</t>
    </r>
  </si>
  <si>
    <t>Dépôts des correpondants du Trésor</t>
  </si>
  <si>
    <t>BT Fihary</t>
  </si>
  <si>
    <t>afd</t>
  </si>
  <si>
    <t>PREV</t>
  </si>
  <si>
    <t>Int BT</t>
  </si>
  <si>
    <t>Tirages projets</t>
  </si>
  <si>
    <t>Financement exceptionnel</t>
  </si>
  <si>
    <t>recettes fiscales intérieures</t>
  </si>
  <si>
    <t xml:space="preserve">Droits et taxes sur le commerce extérieur </t>
  </si>
  <si>
    <t xml:space="preserve">Imp sur les revenus </t>
  </si>
  <si>
    <t>Imp s/ rev capitaux mobiliers</t>
  </si>
  <si>
    <t>Imp s/ plus-values immob</t>
  </si>
  <si>
    <t>Impôt synthétique</t>
  </si>
  <si>
    <t>Droit d'enregistrement</t>
  </si>
  <si>
    <t>Taxe s/ valeur ajoutée</t>
  </si>
  <si>
    <t>Droit de timbres</t>
  </si>
  <si>
    <t>Droit de douanes</t>
  </si>
  <si>
    <t>Taxe s/ produits pétroliers</t>
  </si>
  <si>
    <t>TVA s/ produits pétroliers</t>
  </si>
  <si>
    <t>Droit d'accise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</si>
  <si>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1 Impôts sur les revenus, bénéfices et gains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</si>
  <si>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2 Impôts sur la propriété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</si>
  <si>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3 Impôts sur les biens et services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</si>
  <si>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4 Autres biens et services</t>
    </r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</si>
  <si>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5 Autres recettes fiscales</t>
    </r>
  </si>
  <si>
    <t>Solde primaire</t>
  </si>
  <si>
    <t>TOTAL</t>
  </si>
  <si>
    <t>CHINE</t>
  </si>
  <si>
    <t>AFD</t>
  </si>
  <si>
    <t>BADEA</t>
  </si>
  <si>
    <t>FIDA</t>
  </si>
  <si>
    <t>Recettes fiscales nettes</t>
  </si>
  <si>
    <t>BT Spécial</t>
  </si>
  <si>
    <t>FFMCESA</t>
  </si>
  <si>
    <t>IDA</t>
  </si>
  <si>
    <t>OFID</t>
  </si>
  <si>
    <t xml:space="preserve">       opérations sur titres</t>
  </si>
  <si>
    <t xml:space="preserve">       créances sur l'Etat</t>
  </si>
  <si>
    <t>EMPRUNTS EXTERIEURS</t>
  </si>
  <si>
    <t>dont</t>
  </si>
  <si>
    <t>dépôts en devises</t>
  </si>
  <si>
    <t>statutaires</t>
  </si>
  <si>
    <t xml:space="preserve">compte courant </t>
  </si>
  <si>
    <t>en milliards ariary</t>
  </si>
  <si>
    <t>en millions ariary</t>
  </si>
  <si>
    <t>TOTAL DONS PROJETS</t>
  </si>
  <si>
    <t>AUTRES OPERATIONS NETTES DU TRESOR</t>
  </si>
  <si>
    <t>VARIATION DES ARRIERES</t>
  </si>
  <si>
    <t>Système non bancaire</t>
  </si>
  <si>
    <t>5-10ème dons japonais</t>
  </si>
  <si>
    <t xml:space="preserve">FINANCEMENT </t>
  </si>
  <si>
    <t>Autres emprunts</t>
  </si>
  <si>
    <t xml:space="preserve"> 2-2 Etab. Pub. &amp; Coll. Déc.</t>
  </si>
  <si>
    <t xml:space="preserve"> 2-3 Comptes des Tiers</t>
  </si>
  <si>
    <t>fad</t>
  </si>
  <si>
    <t>Avances statutaires</t>
  </si>
  <si>
    <t>Frais de trésorerie et autres</t>
  </si>
  <si>
    <t>d</t>
  </si>
  <si>
    <t>deutschbank</t>
  </si>
  <si>
    <t>BAD/FAD</t>
  </si>
  <si>
    <t>GEF</t>
  </si>
  <si>
    <t>KFW</t>
  </si>
  <si>
    <t>PNUD</t>
  </si>
  <si>
    <t>UE</t>
  </si>
  <si>
    <t>LFR</t>
  </si>
  <si>
    <t>GIZ</t>
  </si>
  <si>
    <t>cpte dédié remb tva/tvapp</t>
  </si>
  <si>
    <t>Remboursement crédits tva/tvapp</t>
  </si>
  <si>
    <t>COREE</t>
  </si>
  <si>
    <t>REALISATIONS</t>
  </si>
  <si>
    <t xml:space="preserve"> Imp s/ revenu des salariés</t>
  </si>
  <si>
    <t xml:space="preserve">        -redevances minières</t>
  </si>
  <si>
    <t>produits des activités annexes et access</t>
  </si>
  <si>
    <t>rétrocession fonds</t>
  </si>
  <si>
    <t>Crédits TVA/TVAPP</t>
  </si>
  <si>
    <t>paiements effectués</t>
  </si>
  <si>
    <t>TVA à rembourser</t>
  </si>
  <si>
    <t>OPERATIONS GLOBALES DU TRESOR 2018</t>
  </si>
  <si>
    <t>Dépôts des correspondants</t>
  </si>
  <si>
    <t>Arriérés inscrits dans le budget 2018 (-)</t>
  </si>
  <si>
    <t>INTERIEURS 2018</t>
  </si>
  <si>
    <t>RECETTES FISCALES 2018</t>
  </si>
  <si>
    <t>RECETTES NON FISCALES 2018</t>
  </si>
  <si>
    <t>DONS COURANTS 2018</t>
  </si>
  <si>
    <t>DONS PROJETS 2018</t>
  </si>
  <si>
    <t>DEPENSES EN CAPITAL 2018</t>
  </si>
  <si>
    <t>JICA</t>
  </si>
  <si>
    <t>dont airmad</t>
  </si>
  <si>
    <t>EDCF</t>
  </si>
  <si>
    <t>SOLDE AONT HORS TVA</t>
  </si>
  <si>
    <t>GAVI</t>
  </si>
  <si>
    <t xml:space="preserve">GFATM </t>
  </si>
  <si>
    <t xml:space="preserve">PAM </t>
  </si>
  <si>
    <t>dont dépenses d'urgence</t>
  </si>
  <si>
    <t>apurement arriérés TVA/TVAPP (-)</t>
  </si>
  <si>
    <t>UNICEF</t>
  </si>
  <si>
    <t>SCAC/FSP</t>
  </si>
  <si>
    <t>FNUAP</t>
  </si>
  <si>
    <t>SAUDI FUND</t>
  </si>
  <si>
    <t>Ancien solde primaire</t>
  </si>
  <si>
    <t>OMS</t>
  </si>
  <si>
    <t>ONUDI</t>
  </si>
  <si>
    <t>dont urgences</t>
  </si>
</sst>
</file>

<file path=xl/styles.xml><?xml version="1.0" encoding="utf-8"?>
<styleSheet xmlns="http://schemas.openxmlformats.org/spreadsheetml/2006/main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#,##0.0"/>
    <numFmt numFmtId="166" formatCode="_-* #,##0.00\ [$€]_-;\-* #,##0.00\ [$€]_-;_-* &quot;-&quot;??\ [$€]_-;_-@_-"/>
    <numFmt numFmtId="167" formatCode="#,##0.000000"/>
    <numFmt numFmtId="168" formatCode="0.0%"/>
    <numFmt numFmtId="169" formatCode="_-* #,##0.0\ _€_-;\-* #,##0.0\ _€_-;_-* &quot;-&quot;??\ _€_-;_-@_-"/>
    <numFmt numFmtId="170" formatCode="_-* #,##0.0\ _€_-;\-* #,##0.0\ _€_-;_-* &quot;-&quot;?\ _€_-;_-@_-"/>
    <numFmt numFmtId="171" formatCode="_-* #,##0\ _F_-;\-* #,##0\ _F_-;_-* &quot;-&quot;\ _F_-;_-@_-"/>
    <numFmt numFmtId="172" formatCode="#,##0.0000"/>
    <numFmt numFmtId="173" formatCode="_-* #,##0.000000\ _€_-;\-* #,##0.000000\ _€_-;_-* &quot;-&quot;??\ _€_-;_-@_-"/>
    <numFmt numFmtId="174" formatCode="[&gt;=0.05]#,##0.0;[&lt;=-0.05]\-#,##0.0;?0.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[Black]#,##0.0;[Black]\-#,##0.0;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u/>
      <sz val="9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Tms Rmn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61">
    <xf numFmtId="166" fontId="0" fillId="0" borderId="0"/>
    <xf numFmtId="164" fontId="4" fillId="0" borderId="0" applyFont="0" applyFill="0" applyBorder="0" applyAlignment="0" applyProtection="0"/>
    <xf numFmtId="166" fontId="10" fillId="0" borderId="0"/>
    <xf numFmtId="166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/>
    <xf numFmtId="43" fontId="2" fillId="0" borderId="0" applyFont="0" applyFill="0" applyBorder="0" applyAlignment="0" applyProtection="0"/>
    <xf numFmtId="166" fontId="13" fillId="0" borderId="0"/>
    <xf numFmtId="166" fontId="13" fillId="0" borderId="0" applyFont="0" applyFill="0" applyBorder="0" applyAlignment="0" applyProtection="0"/>
    <xf numFmtId="166" fontId="4" fillId="0" borderId="0"/>
    <xf numFmtId="166" fontId="15" fillId="0" borderId="0"/>
    <xf numFmtId="43" fontId="17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9" applyNumberFormat="0" applyFont="0" applyAlignment="0" applyProtection="0"/>
    <xf numFmtId="0" fontId="1" fillId="2" borderId="9" applyNumberFormat="0" applyFont="0" applyAlignment="0" applyProtection="0"/>
    <xf numFmtId="14" fontId="4" fillId="0" borderId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2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0" borderId="0"/>
    <xf numFmtId="174" fontId="11" fillId="0" borderId="0" applyFill="0" applyBorder="0" applyAlignment="0" applyProtection="0">
      <alignment horizontal="right"/>
    </xf>
    <xf numFmtId="179" fontId="11" fillId="0" borderId="0" applyFont="0" applyFill="0" applyBorder="0" applyAlignment="0" applyProtection="0"/>
    <xf numFmtId="0" fontId="3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05">
    <xf numFmtId="166" fontId="0" fillId="0" borderId="0" xfId="0"/>
    <xf numFmtId="3" fontId="4" fillId="0" borderId="0" xfId="0" applyNumberFormat="1" applyFont="1" applyFill="1"/>
    <xf numFmtId="3" fontId="4" fillId="0" borderId="0" xfId="0" applyNumberFormat="1" applyFont="1" applyFill="1" applyProtection="1">
      <protection locked="0"/>
    </xf>
    <xf numFmtId="3" fontId="7" fillId="0" borderId="0" xfId="0" applyNumberFormat="1" applyFont="1" applyFill="1"/>
    <xf numFmtId="165" fontId="5" fillId="0" borderId="0" xfId="0" applyNumberFormat="1" applyFont="1" applyFill="1"/>
    <xf numFmtId="165" fontId="4" fillId="0" borderId="0" xfId="0" applyNumberFormat="1" applyFont="1" applyFill="1"/>
    <xf numFmtId="165" fontId="16" fillId="0" borderId="0" xfId="0" applyNumberFormat="1" applyFont="1" applyFill="1"/>
    <xf numFmtId="165" fontId="9" fillId="0" borderId="0" xfId="0" applyNumberFormat="1" applyFont="1" applyFill="1"/>
    <xf numFmtId="3" fontId="18" fillId="0" borderId="0" xfId="0" applyNumberFormat="1" applyFont="1" applyFill="1"/>
    <xf numFmtId="3" fontId="19" fillId="0" borderId="0" xfId="0" applyNumberFormat="1" applyFont="1" applyFill="1"/>
    <xf numFmtId="3" fontId="26" fillId="0" borderId="0" xfId="0" applyNumberFormat="1" applyFont="1" applyFill="1"/>
    <xf numFmtId="3" fontId="4" fillId="0" borderId="0" xfId="0" applyNumberFormat="1" applyFont="1" applyFill="1" applyProtection="1"/>
    <xf numFmtId="165" fontId="4" fillId="0" borderId="0" xfId="0" applyNumberFormat="1" applyFont="1" applyFill="1" applyBorder="1"/>
    <xf numFmtId="165" fontId="4" fillId="0" borderId="4" xfId="0" applyNumberFormat="1" applyFont="1" applyFill="1" applyBorder="1"/>
    <xf numFmtId="3" fontId="4" fillId="0" borderId="0" xfId="0" applyNumberFormat="1" applyFont="1" applyFill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 applyProtection="1"/>
    <xf numFmtId="3" fontId="5" fillId="0" borderId="0" xfId="0" applyNumberFormat="1" applyFont="1" applyFill="1"/>
    <xf numFmtId="3" fontId="4" fillId="0" borderId="4" xfId="0" applyNumberFormat="1" applyFont="1" applyFill="1" applyBorder="1" applyAlignment="1" applyProtection="1"/>
    <xf numFmtId="3" fontId="6" fillId="0" borderId="0" xfId="0" applyNumberFormat="1" applyFont="1" applyFill="1"/>
    <xf numFmtId="3" fontId="12" fillId="0" borderId="0" xfId="0" applyNumberFormat="1" applyFont="1" applyFill="1"/>
    <xf numFmtId="3" fontId="7" fillId="0" borderId="4" xfId="0" applyNumberFormat="1" applyFont="1" applyFill="1" applyBorder="1"/>
    <xf numFmtId="3" fontId="5" fillId="0" borderId="0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3" fontId="4" fillId="0" borderId="7" xfId="0" applyNumberFormat="1" applyFont="1" applyFill="1" applyBorder="1"/>
    <xf numFmtId="3" fontId="4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3" fontId="6" fillId="0" borderId="6" xfId="0" applyNumberFormat="1" applyFont="1" applyFill="1" applyBorder="1"/>
    <xf numFmtId="165" fontId="5" fillId="0" borderId="0" xfId="0" applyNumberFormat="1" applyFont="1" applyFill="1" applyBorder="1"/>
    <xf numFmtId="165" fontId="7" fillId="0" borderId="0" xfId="0" applyNumberFormat="1" applyFont="1" applyFill="1" applyBorder="1"/>
    <xf numFmtId="165" fontId="9" fillId="0" borderId="0" xfId="13" applyNumberFormat="1" applyFont="1" applyFill="1"/>
    <xf numFmtId="165" fontId="4" fillId="0" borderId="0" xfId="13" applyNumberFormat="1" applyFont="1" applyFill="1"/>
    <xf numFmtId="165" fontId="14" fillId="0" borderId="0" xfId="14" applyNumberFormat="1" applyFont="1" applyFill="1" applyBorder="1" applyProtection="1"/>
    <xf numFmtId="165" fontId="14" fillId="0" borderId="0" xfId="25" applyNumberFormat="1" applyFont="1" applyFill="1" applyBorder="1" applyProtection="1"/>
    <xf numFmtId="165" fontId="9" fillId="0" borderId="0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/>
    <xf numFmtId="3" fontId="4" fillId="0" borderId="0" xfId="13" applyNumberFormat="1" applyFont="1" applyFill="1"/>
    <xf numFmtId="3" fontId="7" fillId="0" borderId="4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center"/>
    </xf>
    <xf numFmtId="3" fontId="5" fillId="0" borderId="0" xfId="0" quotePrefix="1" applyNumberFormat="1" applyFont="1" applyFill="1"/>
    <xf numFmtId="3" fontId="4" fillId="0" borderId="0" xfId="0" quotePrefix="1" applyNumberFormat="1" applyFont="1" applyFill="1"/>
    <xf numFmtId="3" fontId="4" fillId="0" borderId="6" xfId="0" applyNumberFormat="1" applyFont="1" applyFill="1" applyBorder="1"/>
    <xf numFmtId="3" fontId="26" fillId="0" borderId="6" xfId="0" applyNumberFormat="1" applyFont="1" applyFill="1" applyBorder="1"/>
    <xf numFmtId="3" fontId="4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vertical="top" wrapText="1"/>
    </xf>
    <xf numFmtId="3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left" vertical="top"/>
    </xf>
    <xf numFmtId="3" fontId="4" fillId="0" borderId="0" xfId="0" applyNumberFormat="1" applyFont="1" applyFill="1" applyAlignment="1">
      <alignment vertical="center" wrapText="1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3" fontId="4" fillId="0" borderId="0" xfId="0" applyNumberFormat="1" applyFont="1" applyFill="1" applyAlignment="1" applyProtection="1">
      <alignment horizontal="left"/>
    </xf>
    <xf numFmtId="3" fontId="4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4" xfId="0" applyNumberFormat="1" applyFont="1" applyFill="1" applyBorder="1" applyAlignment="1"/>
    <xf numFmtId="3" fontId="4" fillId="0" borderId="0" xfId="0" quotePrefix="1" applyNumberFormat="1" applyFont="1" applyFill="1" applyAlignment="1">
      <alignment horizontal="right"/>
    </xf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3" fontId="8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/>
    <xf numFmtId="3" fontId="5" fillId="0" borderId="0" xfId="0" applyNumberFormat="1" applyFont="1" applyFill="1" applyAlignment="1" applyProtection="1">
      <alignment horizontal="left"/>
    </xf>
    <xf numFmtId="3" fontId="4" fillId="0" borderId="4" xfId="0" applyNumberFormat="1" applyFont="1" applyFill="1" applyBorder="1" applyAlignment="1" applyProtection="1">
      <alignment horizontal="fill"/>
    </xf>
    <xf numFmtId="3" fontId="4" fillId="0" borderId="0" xfId="24" applyNumberFormat="1" applyFont="1" applyFill="1" applyBorder="1" applyAlignment="1"/>
    <xf numFmtId="3" fontId="7" fillId="0" borderId="0" xfId="0" applyNumberFormat="1" applyFont="1" applyFill="1" applyAlignment="1" applyProtection="1">
      <alignment horizontal="left"/>
    </xf>
    <xf numFmtId="3" fontId="6" fillId="0" borderId="0" xfId="0" applyNumberFormat="1" applyFont="1" applyFill="1" applyProtection="1"/>
    <xf numFmtId="3" fontId="7" fillId="0" borderId="0" xfId="0" applyNumberFormat="1" applyFont="1" applyFill="1" applyProtection="1"/>
    <xf numFmtId="9" fontId="4" fillId="0" borderId="0" xfId="13" applyFont="1" applyFill="1"/>
    <xf numFmtId="167" fontId="4" fillId="0" borderId="0" xfId="0" applyNumberFormat="1" applyFont="1" applyFill="1"/>
    <xf numFmtId="167" fontId="4" fillId="0" borderId="0" xfId="0" applyNumberFormat="1" applyFont="1" applyFill="1" applyBorder="1"/>
    <xf numFmtId="167" fontId="4" fillId="0" borderId="4" xfId="0" applyNumberFormat="1" applyFont="1" applyFill="1" applyBorder="1" applyAlignment="1">
      <alignment horizontal="right"/>
    </xf>
    <xf numFmtId="168" fontId="4" fillId="0" borderId="0" xfId="13" applyNumberFormat="1" applyFont="1" applyFill="1"/>
    <xf numFmtId="3" fontId="9" fillId="0" borderId="0" xfId="0" applyNumberFormat="1" applyFont="1" applyFill="1" applyAlignment="1">
      <alignment horizontal="center"/>
    </xf>
    <xf numFmtId="165" fontId="16" fillId="0" borderId="0" xfId="0" applyNumberFormat="1" applyFont="1" applyFill="1" applyBorder="1"/>
    <xf numFmtId="168" fontId="14" fillId="0" borderId="0" xfId="13" applyNumberFormat="1" applyFont="1" applyFill="1" applyBorder="1" applyProtection="1"/>
    <xf numFmtId="3" fontId="24" fillId="0" borderId="0" xfId="0" applyNumberFormat="1" applyFont="1" applyFill="1"/>
    <xf numFmtId="3" fontId="9" fillId="0" borderId="0" xfId="0" applyNumberFormat="1" applyFont="1" applyFill="1"/>
    <xf numFmtId="3" fontId="25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Protection="1"/>
    <xf numFmtId="3" fontId="9" fillId="0" borderId="4" xfId="0" applyNumberFormat="1" applyFont="1" applyFill="1" applyBorder="1"/>
    <xf numFmtId="165" fontId="1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3" fontId="4" fillId="0" borderId="0" xfId="1" applyNumberFormat="1" applyFont="1" applyFill="1"/>
    <xf numFmtId="3" fontId="4" fillId="0" borderId="0" xfId="0" applyNumberFormat="1" applyFont="1" applyFill="1" applyBorder="1" applyAlignment="1" applyProtection="1"/>
  </cellXfs>
  <cellStyles count="361">
    <cellStyle name="1 indent" xfId="343"/>
    <cellStyle name="2 indents" xfId="344"/>
    <cellStyle name="20 % - Accent1 2" xfId="40"/>
    <cellStyle name="20 % - Accent2 2" xfId="41"/>
    <cellStyle name="20 % - Accent3 2" xfId="42"/>
    <cellStyle name="20 % - Accent4 2" xfId="43"/>
    <cellStyle name="20 % - Accent5 2" xfId="44"/>
    <cellStyle name="20 % - Accent6 2" xfId="45"/>
    <cellStyle name="3 indents" xfId="345"/>
    <cellStyle name="4 indents" xfId="346"/>
    <cellStyle name="40 % - Accent1 2" xfId="46"/>
    <cellStyle name="40 % - Accent2 2" xfId="47"/>
    <cellStyle name="40 % - Accent3 2" xfId="48"/>
    <cellStyle name="40 % - Accent4 2" xfId="49"/>
    <cellStyle name="40 % - Accent5 2" xfId="50"/>
    <cellStyle name="40 % - Accent6 2" xfId="51"/>
    <cellStyle name="Commentaire 2" xfId="52"/>
    <cellStyle name="Commentaire 2 2" xfId="53"/>
    <cellStyle name="date" xfId="54"/>
    <cellStyle name="Euro" xfId="9"/>
    <cellStyle name="Euro 10" xfId="356"/>
    <cellStyle name="Euro 11" xfId="359"/>
    <cellStyle name="Euro 12" xfId="355"/>
    <cellStyle name="Euro 13" xfId="360"/>
    <cellStyle name="Euro 14" xfId="354"/>
    <cellStyle name="Euro 2" xfId="55"/>
    <cellStyle name="Euro 3" xfId="256"/>
    <cellStyle name="Euro 4" xfId="323"/>
    <cellStyle name="Euro 5" xfId="331"/>
    <cellStyle name="Euro 6" xfId="338"/>
    <cellStyle name="Euro 7" xfId="347"/>
    <cellStyle name="Euro 8" xfId="357"/>
    <cellStyle name="Euro 9" xfId="358"/>
    <cellStyle name="imf-one decimal" xfId="348"/>
    <cellStyle name="imf-zero decimal" xfId="349"/>
    <cellStyle name="Milliers" xfId="1" builtinId="3"/>
    <cellStyle name="Milliers [0] 15" xfId="56"/>
    <cellStyle name="Milliers [0] 16" xfId="57"/>
    <cellStyle name="Milliers [0] 17" xfId="58"/>
    <cellStyle name="Milliers [0] 18" xfId="59"/>
    <cellStyle name="Milliers [0] 19" xfId="60"/>
    <cellStyle name="Milliers [0] 2" xfId="61"/>
    <cellStyle name="Milliers [0] 2 10" xfId="62"/>
    <cellStyle name="Milliers [0] 2 11" xfId="63"/>
    <cellStyle name="Milliers [0] 2 12" xfId="64"/>
    <cellStyle name="Milliers [0] 2 13" xfId="65"/>
    <cellStyle name="Milliers [0] 2 14" xfId="66"/>
    <cellStyle name="Milliers [0] 2 15" xfId="67"/>
    <cellStyle name="Milliers [0] 2 16" xfId="68"/>
    <cellStyle name="Milliers [0] 2 17" xfId="69"/>
    <cellStyle name="Milliers [0] 2 18" xfId="70"/>
    <cellStyle name="Milliers [0] 2 19" xfId="71"/>
    <cellStyle name="Milliers [0] 2 2" xfId="72"/>
    <cellStyle name="Milliers [0] 2 20" xfId="73"/>
    <cellStyle name="Milliers [0] 2 21" xfId="74"/>
    <cellStyle name="Milliers [0] 2 22" xfId="75"/>
    <cellStyle name="Milliers [0] 2 3" xfId="76"/>
    <cellStyle name="Milliers [0] 2 4" xfId="77"/>
    <cellStyle name="Milliers [0] 2 5" xfId="78"/>
    <cellStyle name="Milliers [0] 2 6" xfId="79"/>
    <cellStyle name="Milliers [0] 2 7" xfId="80"/>
    <cellStyle name="Milliers [0] 2 8" xfId="81"/>
    <cellStyle name="Milliers [0] 2 9" xfId="82"/>
    <cellStyle name="Milliers [0] 20" xfId="83"/>
    <cellStyle name="Milliers [0] 21" xfId="84"/>
    <cellStyle name="Milliers [0] 22" xfId="85"/>
    <cellStyle name="Milliers [0] 3" xfId="86"/>
    <cellStyle name="Milliers [0] 4" xfId="87"/>
    <cellStyle name="Milliers [0] 4 2" xfId="88"/>
    <cellStyle name="Milliers [0] 4 3" xfId="89"/>
    <cellStyle name="Milliers [0] 4 4" xfId="90"/>
    <cellStyle name="Milliers [0] 4 5" xfId="91"/>
    <cellStyle name="Milliers [0] 4 6" xfId="92"/>
    <cellStyle name="Milliers [0] 4 7" xfId="93"/>
    <cellStyle name="Milliers [0] 5" xfId="94"/>
    <cellStyle name="Milliers [0] 6" xfId="95"/>
    <cellStyle name="Milliers [0] 7" xfId="96"/>
    <cellStyle name="Milliers [0] 8" xfId="97"/>
    <cellStyle name="Milliers [0] 9" xfId="98"/>
    <cellStyle name="Milliers 10" xfId="99"/>
    <cellStyle name="Milliers 11" xfId="100"/>
    <cellStyle name="Milliers 11 2" xfId="101"/>
    <cellStyle name="Milliers 12" xfId="102"/>
    <cellStyle name="Milliers 13" xfId="103"/>
    <cellStyle name="Milliers 14" xfId="104"/>
    <cellStyle name="Milliers 15" xfId="105"/>
    <cellStyle name="Milliers 15 2" xfId="106"/>
    <cellStyle name="Milliers 16" xfId="107"/>
    <cellStyle name="Milliers 17" xfId="108"/>
    <cellStyle name="Milliers 18" xfId="109"/>
    <cellStyle name="Milliers 19" xfId="110"/>
    <cellStyle name="Milliers 2" xfId="4"/>
    <cellStyle name="Milliers 2 10" xfId="112"/>
    <cellStyle name="Milliers 2 11" xfId="113"/>
    <cellStyle name="Milliers 2 12" xfId="114"/>
    <cellStyle name="Milliers 2 13" xfId="115"/>
    <cellStyle name="Milliers 2 14" xfId="116"/>
    <cellStyle name="Milliers 2 15" xfId="117"/>
    <cellStyle name="Milliers 2 16" xfId="118"/>
    <cellStyle name="Milliers 2 17" xfId="119"/>
    <cellStyle name="Milliers 2 18" xfId="120"/>
    <cellStyle name="Milliers 2 19" xfId="121"/>
    <cellStyle name="Milliers 2 2" xfId="111"/>
    <cellStyle name="Milliers 2 20" xfId="122"/>
    <cellStyle name="Milliers 2 21" xfId="123"/>
    <cellStyle name="Milliers 2 22" xfId="124"/>
    <cellStyle name="Milliers 2 23" xfId="125"/>
    <cellStyle name="Milliers 2 24" xfId="126"/>
    <cellStyle name="Milliers 2 25" xfId="127"/>
    <cellStyle name="Milliers 2 26" xfId="278"/>
    <cellStyle name="Milliers 2 27" xfId="294"/>
    <cellStyle name="Milliers 2 28" xfId="276"/>
    <cellStyle name="Milliers 2 29" xfId="300"/>
    <cellStyle name="Milliers 2 3" xfId="128"/>
    <cellStyle name="Milliers 2 3 2" xfId="129"/>
    <cellStyle name="Milliers 2 3 3" xfId="130"/>
    <cellStyle name="Milliers 2 3 4" xfId="131"/>
    <cellStyle name="Milliers 2 4" xfId="132"/>
    <cellStyle name="Milliers 2 5" xfId="133"/>
    <cellStyle name="Milliers 2 6" xfId="134"/>
    <cellStyle name="Milliers 2 7" xfId="135"/>
    <cellStyle name="Milliers 2 8" xfId="136"/>
    <cellStyle name="Milliers 2 9" xfId="137"/>
    <cellStyle name="Milliers 20" xfId="138"/>
    <cellStyle name="Milliers 21" xfId="139"/>
    <cellStyle name="Milliers 22" xfId="140"/>
    <cellStyle name="Milliers 23" xfId="141"/>
    <cellStyle name="Milliers 24" xfId="142"/>
    <cellStyle name="Milliers 25" xfId="143"/>
    <cellStyle name="Milliers 26" xfId="144"/>
    <cellStyle name="Milliers 27" xfId="145"/>
    <cellStyle name="Milliers 28" xfId="146"/>
    <cellStyle name="Milliers 29" xfId="147"/>
    <cellStyle name="Milliers 3" xfId="5"/>
    <cellStyle name="Milliers 3 2" xfId="148"/>
    <cellStyle name="Milliers 3 3" xfId="286"/>
    <cellStyle name="Milliers 3 4" xfId="285"/>
    <cellStyle name="Milliers 3 5" xfId="287"/>
    <cellStyle name="Milliers 3 6" xfId="284"/>
    <cellStyle name="Milliers 30" xfId="149"/>
    <cellStyle name="Milliers 30 2" xfId="150"/>
    <cellStyle name="Milliers 31" xfId="151"/>
    <cellStyle name="Milliers 32" xfId="152"/>
    <cellStyle name="Milliers 4" xfId="7"/>
    <cellStyle name="Milliers 4 10" xfId="341"/>
    <cellStyle name="Milliers 4 11" xfId="342"/>
    <cellStyle name="Milliers 4 2" xfId="153"/>
    <cellStyle name="Milliers 4 3" xfId="288"/>
    <cellStyle name="Milliers 4 4" xfId="283"/>
    <cellStyle name="Milliers 4 5" xfId="290"/>
    <cellStyle name="Milliers 4 6" xfId="281"/>
    <cellStyle name="Milliers 4 7" xfId="339"/>
    <cellStyle name="Milliers 4 8" xfId="322"/>
    <cellStyle name="Milliers 4 9" xfId="340"/>
    <cellStyle name="Milliers 5 2" xfId="154"/>
    <cellStyle name="Milliers 5 3" xfId="289"/>
    <cellStyle name="Milliers 5 4" xfId="282"/>
    <cellStyle name="Milliers 5 5" xfId="292"/>
    <cellStyle name="Milliers 5 6" xfId="279"/>
    <cellStyle name="Milliers 6" xfId="155"/>
    <cellStyle name="Milliers 7" xfId="156"/>
    <cellStyle name="Milliers 8" xfId="12"/>
    <cellStyle name="Milliers 8 2" xfId="157"/>
    <cellStyle name="Milliers 8 3" xfId="291"/>
    <cellStyle name="Milliers 8 4" xfId="280"/>
    <cellStyle name="Milliers 8 5" xfId="293"/>
    <cellStyle name="Milliers 8 6" xfId="277"/>
    <cellStyle name="Milliers 9" xfId="158"/>
    <cellStyle name="Milliers 9 2" xfId="159"/>
    <cellStyle name="Milliers 9 3" xfId="160"/>
    <cellStyle name="Milliers 9 4" xfId="161"/>
    <cellStyle name="Milliers 9 5" xfId="162"/>
    <cellStyle name="Milliers 9 6" xfId="163"/>
    <cellStyle name="Milliers 9 7" xfId="164"/>
    <cellStyle name="Milliers 9 8" xfId="165"/>
    <cellStyle name="Normal" xfId="0" builtinId="0"/>
    <cellStyle name="Normal - Style1" xfId="350"/>
    <cellStyle name="Normal 10" xfId="21"/>
    <cellStyle name="Normal 10 2" xfId="166"/>
    <cellStyle name="Normal 10 2 2" xfId="167"/>
    <cellStyle name="Normal 10 2 3" xfId="296"/>
    <cellStyle name="Normal 10 2 4" xfId="274"/>
    <cellStyle name="Normal 10 2 5" xfId="304"/>
    <cellStyle name="Normal 10 2 6" xfId="267"/>
    <cellStyle name="Normal 10 3" xfId="295"/>
    <cellStyle name="Normal 10 4" xfId="275"/>
    <cellStyle name="Normal 10 5" xfId="301"/>
    <cellStyle name="Normal 10 6" xfId="270"/>
    <cellStyle name="Normal 11" xfId="23"/>
    <cellStyle name="Normal 11 2" xfId="168"/>
    <cellStyle name="Normal 11 3" xfId="297"/>
    <cellStyle name="Normal 11 4" xfId="273"/>
    <cellStyle name="Normal 11 5" xfId="305"/>
    <cellStyle name="Normal 11 6" xfId="266"/>
    <cellStyle name="Normal 12" xfId="25"/>
    <cellStyle name="Normal 12 2" xfId="169"/>
    <cellStyle name="Normal 12 3" xfId="298"/>
    <cellStyle name="Normal 12 4" xfId="272"/>
    <cellStyle name="Normal 12 5" xfId="306"/>
    <cellStyle name="Normal 12 6" xfId="265"/>
    <cellStyle name="Normal 13 2" xfId="170"/>
    <cellStyle name="Normal 13 3" xfId="299"/>
    <cellStyle name="Normal 13 4" xfId="271"/>
    <cellStyle name="Normal 13 5" xfId="307"/>
    <cellStyle name="Normal 13 6" xfId="264"/>
    <cellStyle name="Normal 14" xfId="171"/>
    <cellStyle name="Normal 15" xfId="172"/>
    <cellStyle name="Normal 16" xfId="173"/>
    <cellStyle name="Normal 17" xfId="174"/>
    <cellStyle name="Normal 18" xfId="175"/>
    <cellStyle name="Normal 19" xfId="176"/>
    <cellStyle name="Normal 2" xfId="3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0"/>
    <cellStyle name="Normal 2 2 2" xfId="178"/>
    <cellStyle name="Normal 2 2 3" xfId="303"/>
    <cellStyle name="Normal 2 2 4" xfId="268"/>
    <cellStyle name="Normal 2 2 5" xfId="309"/>
    <cellStyle name="Normal 2 2 6" xfId="262"/>
    <cellStyle name="Normal 2 20" xfId="38"/>
    <cellStyle name="Normal 2 21" xfId="39"/>
    <cellStyle name="Normal 2 22" xfId="177"/>
    <cellStyle name="Normal 2 23" xfId="302"/>
    <cellStyle name="Normal 2 24" xfId="269"/>
    <cellStyle name="Normal 2 25" xfId="308"/>
    <cellStyle name="Normal 2 26" xfId="263"/>
    <cellStyle name="Normal 2 3" xfId="15"/>
    <cellStyle name="Normal 2 4" xfId="17"/>
    <cellStyle name="Normal 2 5" xfId="18"/>
    <cellStyle name="Normal 2 6" xfId="20"/>
    <cellStyle name="Normal 2 7" xfId="22"/>
    <cellStyle name="Normal 2 8" xfId="26"/>
    <cellStyle name="Normal 2 9" xfId="27"/>
    <cellStyle name="Normal 20" xfId="179"/>
    <cellStyle name="Normal 21" xfId="180"/>
    <cellStyle name="Normal 22" xfId="181"/>
    <cellStyle name="Normal 23" xfId="182"/>
    <cellStyle name="Normal 24" xfId="183"/>
    <cellStyle name="Normal 25" xfId="184"/>
    <cellStyle name="Normal 26" xfId="185"/>
    <cellStyle name="Normal 27" xfId="186"/>
    <cellStyle name="Normal 28" xfId="187"/>
    <cellStyle name="Normal 29" xfId="188"/>
    <cellStyle name="Normal 3" xfId="2"/>
    <cellStyle name="Normal 3 2" xfId="189"/>
    <cellStyle name="Normal 3 2 2" xfId="190"/>
    <cellStyle name="Normal 3 2 3" xfId="311"/>
    <cellStyle name="Normal 3 2 4" xfId="260"/>
    <cellStyle name="Normal 3 2 5" xfId="313"/>
    <cellStyle name="Normal 3 2 6" xfId="258"/>
    <cellStyle name="Normal 3 3" xfId="191"/>
    <cellStyle name="Normal 3 4" xfId="192"/>
    <cellStyle name="Normal 3 5" xfId="193"/>
    <cellStyle name="Normal 3 6" xfId="310"/>
    <cellStyle name="Normal 3 7" xfId="261"/>
    <cellStyle name="Normal 3 8" xfId="312"/>
    <cellStyle name="Normal 3 9" xfId="259"/>
    <cellStyle name="Normal 30" xfId="194"/>
    <cellStyle name="Normal 31" xfId="195"/>
    <cellStyle name="Normal 32" xfId="196"/>
    <cellStyle name="Normal 32 2" xfId="197"/>
    <cellStyle name="Normal 33" xfId="198"/>
    <cellStyle name="Normal 34" xfId="199"/>
    <cellStyle name="Normal 35" xfId="200"/>
    <cellStyle name="Normal 36" xfId="201"/>
    <cellStyle name="Normal 37" xfId="202"/>
    <cellStyle name="Normal 38" xfId="203"/>
    <cellStyle name="Normal 39" xfId="204"/>
    <cellStyle name="Normal 39 2" xfId="205"/>
    <cellStyle name="Normal 4" xfId="6"/>
    <cellStyle name="Normal 4 2" xfId="206"/>
    <cellStyle name="Normal 4 3" xfId="207"/>
    <cellStyle name="Normal 4 4" xfId="208"/>
    <cellStyle name="Normal 4 5" xfId="314"/>
    <cellStyle name="Normal 4 6" xfId="257"/>
    <cellStyle name="Normal 4 7" xfId="321"/>
    <cellStyle name="Normal 4 8" xfId="330"/>
    <cellStyle name="Normal 40" xfId="209"/>
    <cellStyle name="Normal 41" xfId="210"/>
    <cellStyle name="Normal 42" xfId="211"/>
    <cellStyle name="Normal 43" xfId="212"/>
    <cellStyle name="Normal 43 2" xfId="213"/>
    <cellStyle name="Normal 44" xfId="214"/>
    <cellStyle name="Normal 44 2" xfId="215"/>
    <cellStyle name="Normal 5" xfId="8"/>
    <cellStyle name="Normal 5 2" xfId="216"/>
    <cellStyle name="Normal 5 3" xfId="315"/>
    <cellStyle name="Normal 5 4" xfId="255"/>
    <cellStyle name="Normal 5 5" xfId="324"/>
    <cellStyle name="Normal 5 6" xfId="332"/>
    <cellStyle name="Normal 6" xfId="11"/>
    <cellStyle name="Normal 6 2" xfId="217"/>
    <cellStyle name="Normal 6 3" xfId="316"/>
    <cellStyle name="Normal 6 4" xfId="254"/>
    <cellStyle name="Normal 6 5" xfId="325"/>
    <cellStyle name="Normal 6 6" xfId="333"/>
    <cellStyle name="Normal 7" xfId="14"/>
    <cellStyle name="Normal 7 2" xfId="218"/>
    <cellStyle name="Normal 7 3" xfId="317"/>
    <cellStyle name="Normal 7 4" xfId="253"/>
    <cellStyle name="Normal 7 5" xfId="326"/>
    <cellStyle name="Normal 7 6" xfId="334"/>
    <cellStyle name="Normal 8" xfId="16"/>
    <cellStyle name="Normal 8 2" xfId="219"/>
    <cellStyle name="Normal 8 3" xfId="318"/>
    <cellStyle name="Normal 8 4" xfId="252"/>
    <cellStyle name="Normal 8 5" xfId="327"/>
    <cellStyle name="Normal 8 6" xfId="335"/>
    <cellStyle name="Normal 9" xfId="19"/>
    <cellStyle name="Normal 9 2" xfId="220"/>
    <cellStyle name="Normal 9 3" xfId="319"/>
    <cellStyle name="Normal 9 4" xfId="251"/>
    <cellStyle name="Normal 9 5" xfId="328"/>
    <cellStyle name="Normal 9 6" xfId="336"/>
    <cellStyle name="Normal Table" xfId="351"/>
    <cellStyle name="Normal_Feuil5" xfId="24"/>
    <cellStyle name="percentage difference" xfId="352"/>
    <cellStyle name="Pourcentage" xfId="13" builtinId="5"/>
    <cellStyle name="Pourcentage 2 10" xfId="222"/>
    <cellStyle name="Pourcentage 2 11" xfId="223"/>
    <cellStyle name="Pourcentage 2 12" xfId="224"/>
    <cellStyle name="Pourcentage 2 13" xfId="225"/>
    <cellStyle name="Pourcentage 2 14" xfId="226"/>
    <cellStyle name="Pourcentage 2 15" xfId="227"/>
    <cellStyle name="Pourcentage 2 16" xfId="228"/>
    <cellStyle name="Pourcentage 2 17" xfId="229"/>
    <cellStyle name="Pourcentage 2 18" xfId="230"/>
    <cellStyle name="Pourcentage 2 19" xfId="231"/>
    <cellStyle name="Pourcentage 2 2" xfId="221"/>
    <cellStyle name="Pourcentage 2 2 2" xfId="232"/>
    <cellStyle name="Pourcentage 2 2 3" xfId="233"/>
    <cellStyle name="Pourcentage 2 2 4" xfId="234"/>
    <cellStyle name="Pourcentage 2 20" xfId="235"/>
    <cellStyle name="Pourcentage 2 21" xfId="236"/>
    <cellStyle name="Pourcentage 2 22" xfId="237"/>
    <cellStyle name="Pourcentage 2 23" xfId="238"/>
    <cellStyle name="Pourcentage 2 24" xfId="239"/>
    <cellStyle name="Pourcentage 2 25" xfId="320"/>
    <cellStyle name="Pourcentage 2 26" xfId="250"/>
    <cellStyle name="Pourcentage 2 27" xfId="329"/>
    <cellStyle name="Pourcentage 2 28" xfId="337"/>
    <cellStyle name="Pourcentage 2 3" xfId="240"/>
    <cellStyle name="Pourcentage 2 4" xfId="241"/>
    <cellStyle name="Pourcentage 2 5" xfId="242"/>
    <cellStyle name="Pourcentage 2 6" xfId="243"/>
    <cellStyle name="Pourcentage 2 7" xfId="244"/>
    <cellStyle name="Pourcentage 2 8" xfId="245"/>
    <cellStyle name="Pourcentage 2 9" xfId="246"/>
    <cellStyle name="Pourcentage 3" xfId="247"/>
    <cellStyle name="Pourcentage 3 2" xfId="248"/>
    <cellStyle name="Pourcentage 4" xfId="249"/>
    <cellStyle name="Publication" xfId="353"/>
  </cellStyles>
  <dxfs count="0"/>
  <tableStyles count="0" defaultTableStyle="TableStyleMedium9" defaultPivotStyle="PivotStyleLight16"/>
  <colors>
    <mruColors>
      <color rgb="FF3333CC"/>
      <color rgb="FF000099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S60"/>
  <sheetViews>
    <sheetView showZeros="0" tabSelected="1" workbookViewId="0">
      <pane xSplit="6" ySplit="4" topLeftCell="G20" activePane="bottomRight" state="frozen"/>
      <selection activeCell="AH30" sqref="AH30"/>
      <selection pane="topRight" activeCell="AH30" sqref="AH30"/>
      <selection pane="bottomLeft" activeCell="AH30" sqref="AH30"/>
      <selection pane="bottomRight" activeCell="O35" sqref="O35"/>
    </sheetView>
  </sheetViews>
  <sheetFormatPr baseColWidth="10" defaultRowHeight="12.75"/>
  <cols>
    <col min="1" max="4" width="1.85546875" style="5" customWidth="1"/>
    <col min="5" max="5" width="19.140625" style="5" customWidth="1"/>
    <col min="6" max="6" width="10.28515625" style="5" customWidth="1"/>
    <col min="7" max="17" width="10.85546875" style="5" customWidth="1"/>
    <col min="18" max="18" width="1.42578125" style="12" customWidth="1"/>
    <col min="19" max="19" width="8" style="7" customWidth="1"/>
    <col min="20" max="16384" width="11.42578125" style="5"/>
  </cols>
  <sheetData>
    <row r="1" spans="1:19">
      <c r="A1" s="35" t="s">
        <v>221</v>
      </c>
      <c r="G1" s="87"/>
      <c r="N1" s="91"/>
      <c r="S1" s="36"/>
    </row>
    <row r="2" spans="1:19" ht="11.25" customHeight="1">
      <c r="I2" s="37"/>
      <c r="K2" s="38"/>
      <c r="L2" s="40"/>
      <c r="M2" s="39"/>
      <c r="N2" s="94"/>
      <c r="S2" s="40"/>
    </row>
    <row r="3" spans="1:19" ht="13.5" customHeight="1" thickBot="1">
      <c r="E3" s="41" t="s">
        <v>187</v>
      </c>
      <c r="G3" s="12" t="s">
        <v>213</v>
      </c>
      <c r="H3" s="12"/>
      <c r="I3" s="12"/>
      <c r="J3" s="12"/>
      <c r="K3" s="12"/>
      <c r="L3" s="12"/>
      <c r="M3" s="12"/>
      <c r="N3" s="12"/>
      <c r="O3" s="12"/>
      <c r="P3" s="12"/>
      <c r="Q3" s="12"/>
      <c r="S3" s="102" t="s">
        <v>147</v>
      </c>
    </row>
    <row r="4" spans="1:19" ht="14.25" customHeight="1" thickTop="1">
      <c r="A4" s="13"/>
      <c r="B4" s="13"/>
      <c r="C4" s="13"/>
      <c r="D4" s="13"/>
      <c r="E4" s="13"/>
      <c r="F4" s="13"/>
      <c r="G4" s="43" t="s">
        <v>38</v>
      </c>
      <c r="H4" s="43" t="s">
        <v>39</v>
      </c>
      <c r="I4" s="43" t="s">
        <v>57</v>
      </c>
      <c r="J4" s="43" t="s">
        <v>40</v>
      </c>
      <c r="K4" s="43" t="s">
        <v>41</v>
      </c>
      <c r="L4" s="43" t="s">
        <v>42</v>
      </c>
      <c r="M4" s="43" t="s">
        <v>43</v>
      </c>
      <c r="N4" s="43" t="s">
        <v>59</v>
      </c>
      <c r="O4" s="44" t="s">
        <v>44</v>
      </c>
      <c r="P4" s="43" t="s">
        <v>45</v>
      </c>
      <c r="Q4" s="43" t="s">
        <v>46</v>
      </c>
      <c r="R4" s="42"/>
      <c r="S4" s="101" t="s">
        <v>208</v>
      </c>
    </row>
    <row r="5" spans="1:19" ht="9.9499999999999993" customHeight="1"/>
    <row r="6" spans="1:19">
      <c r="A6" s="4" t="s">
        <v>0</v>
      </c>
      <c r="G6" s="4">
        <v>515.72569194479001</v>
      </c>
      <c r="H6" s="4">
        <v>893.56543508483992</v>
      </c>
      <c r="I6" s="4">
        <v>1400.1596682161562</v>
      </c>
      <c r="J6" s="4">
        <v>1830.9700483068459</v>
      </c>
      <c r="K6" s="4">
        <v>2261.3495221735657</v>
      </c>
      <c r="L6" s="4">
        <v>2873.0162752436677</v>
      </c>
      <c r="M6" s="4">
        <v>3260.4982297126376</v>
      </c>
      <c r="N6" s="4">
        <v>3753.9533607093072</v>
      </c>
      <c r="O6" s="4">
        <v>4318.8615247120997</v>
      </c>
      <c r="P6" s="4">
        <v>4805.6673000953097</v>
      </c>
      <c r="Q6" s="4">
        <v>5497.9393252869895</v>
      </c>
      <c r="R6" s="34"/>
      <c r="S6" s="95">
        <v>6555.4661538599994</v>
      </c>
    </row>
    <row r="7" spans="1:19" ht="9.9499999999999993" customHeight="1">
      <c r="S7" s="96"/>
    </row>
    <row r="8" spans="1:19">
      <c r="B8" s="5" t="s">
        <v>1</v>
      </c>
      <c r="G8" s="5">
        <v>416.11246522719</v>
      </c>
      <c r="H8" s="5">
        <v>793.58463736723991</v>
      </c>
      <c r="I8" s="5">
        <v>1177.7946615565402</v>
      </c>
      <c r="J8" s="5">
        <v>1608.2363126472299</v>
      </c>
      <c r="K8" s="5">
        <v>2038.6157865139496</v>
      </c>
      <c r="L8" s="5">
        <v>2531.0096710982998</v>
      </c>
      <c r="M8" s="5">
        <v>2918.3841195672694</v>
      </c>
      <c r="N8" s="5">
        <v>3362.2636545639393</v>
      </c>
      <c r="O8" s="5">
        <v>3763.3240382321897</v>
      </c>
      <c r="P8" s="5">
        <v>4250.0184676154004</v>
      </c>
      <c r="Q8" s="5">
        <v>4679.5009037745003</v>
      </c>
      <c r="S8" s="96">
        <v>5192.2764238599993</v>
      </c>
    </row>
    <row r="9" spans="1:19">
      <c r="C9" s="5" t="s">
        <v>2</v>
      </c>
      <c r="G9" s="5">
        <v>416.11246522719</v>
      </c>
      <c r="H9" s="5">
        <v>793.58463736723991</v>
      </c>
      <c r="I9" s="5">
        <v>1177.7946615565402</v>
      </c>
      <c r="J9" s="5">
        <v>1608.2363126472299</v>
      </c>
      <c r="K9" s="5">
        <v>2038.6157865139496</v>
      </c>
      <c r="L9" s="5">
        <v>2531.0096710982998</v>
      </c>
      <c r="M9" s="5">
        <v>2918.3841195672694</v>
      </c>
      <c r="N9" s="5">
        <v>3362.2636545639393</v>
      </c>
      <c r="O9" s="5">
        <v>3763.3240382321897</v>
      </c>
      <c r="P9" s="5">
        <v>4250.0184676154004</v>
      </c>
      <c r="Q9" s="5">
        <v>4679.5009037745003</v>
      </c>
      <c r="S9" s="96">
        <v>5192.2764238599993</v>
      </c>
    </row>
    <row r="10" spans="1:19">
      <c r="D10" s="5" t="s">
        <v>132</v>
      </c>
      <c r="G10" s="5">
        <v>409.22105286512999</v>
      </c>
      <c r="H10" s="5">
        <v>785.48317212025995</v>
      </c>
      <c r="I10" s="5">
        <v>1149.8631269989501</v>
      </c>
      <c r="J10" s="5">
        <v>1572.1775626052699</v>
      </c>
      <c r="K10" s="5">
        <v>1994.2310452665397</v>
      </c>
      <c r="L10" s="5">
        <v>2468.71775594977</v>
      </c>
      <c r="M10" s="5">
        <v>2852.3169217667196</v>
      </c>
      <c r="N10" s="5">
        <v>3286.6427883535193</v>
      </c>
      <c r="O10" s="5">
        <v>3680.6125189898898</v>
      </c>
      <c r="P10" s="5">
        <v>4153.9759518329101</v>
      </c>
      <c r="Q10" s="5">
        <v>4571.58383246822</v>
      </c>
      <c r="S10" s="96">
        <v>5102.1279999999997</v>
      </c>
    </row>
    <row r="11" spans="1:19">
      <c r="E11" s="5" t="s">
        <v>175</v>
      </c>
      <c r="G11" s="5">
        <v>409.22105286512999</v>
      </c>
      <c r="H11" s="5">
        <v>780.70278212025994</v>
      </c>
      <c r="I11" s="5">
        <v>1134.2351683777401</v>
      </c>
      <c r="J11" s="5">
        <v>1507.6075510962698</v>
      </c>
      <c r="K11" s="5">
        <v>1921.6738637575397</v>
      </c>
      <c r="L11" s="5">
        <v>2369.1815459497698</v>
      </c>
      <c r="M11" s="5">
        <v>2741.9283799546697</v>
      </c>
      <c r="N11" s="5">
        <v>3137.4920584806391</v>
      </c>
      <c r="O11" s="5">
        <v>3506.3573908030698</v>
      </c>
      <c r="P11" s="5">
        <v>3969.30494252262</v>
      </c>
      <c r="Q11" s="5">
        <v>4349.7524230367098</v>
      </c>
      <c r="S11" s="96">
        <v>4876.3279999999995</v>
      </c>
    </row>
    <row r="12" spans="1:19" s="6" customFormat="1">
      <c r="E12" s="6" t="s">
        <v>211</v>
      </c>
      <c r="G12" s="6">
        <v>0</v>
      </c>
      <c r="H12" s="6">
        <v>4.7803900000000006</v>
      </c>
      <c r="I12" s="6">
        <v>15.62795862121</v>
      </c>
      <c r="J12" s="6">
        <v>64.570011508999997</v>
      </c>
      <c r="K12" s="6">
        <v>72.557181509000003</v>
      </c>
      <c r="L12" s="6">
        <v>99.536210000000011</v>
      </c>
      <c r="M12" s="6">
        <v>110.38854181205001</v>
      </c>
      <c r="N12" s="6">
        <v>149.15072987288002</v>
      </c>
      <c r="O12" s="6">
        <v>174.25512818682003</v>
      </c>
      <c r="P12" s="6">
        <v>184.67100931029</v>
      </c>
      <c r="Q12" s="6">
        <v>221.83140943151</v>
      </c>
      <c r="R12" s="93"/>
      <c r="S12" s="97">
        <v>225.8</v>
      </c>
    </row>
    <row r="13" spans="1:19">
      <c r="D13" s="5" t="s">
        <v>3</v>
      </c>
      <c r="G13" s="5">
        <v>6.8914123620600005</v>
      </c>
      <c r="H13" s="5">
        <v>8.1014652469800001</v>
      </c>
      <c r="I13" s="5">
        <v>27.931534557590005</v>
      </c>
      <c r="J13" s="5">
        <v>36.058750041960003</v>
      </c>
      <c r="K13" s="5">
        <v>44.384741247409998</v>
      </c>
      <c r="L13" s="5">
        <v>62.291915148530009</v>
      </c>
      <c r="M13" s="5">
        <v>66.067197800549962</v>
      </c>
      <c r="N13" s="5">
        <v>75.620866210419976</v>
      </c>
      <c r="O13" s="5">
        <v>82.7115192423</v>
      </c>
      <c r="P13" s="5">
        <v>96.042515782490014</v>
      </c>
      <c r="Q13" s="5">
        <v>107.91707130627999</v>
      </c>
      <c r="S13" s="96">
        <v>90.148423859999994</v>
      </c>
    </row>
    <row r="14" spans="1:19" ht="9.9499999999999993" customHeight="1">
      <c r="S14" s="96"/>
    </row>
    <row r="15" spans="1:19">
      <c r="B15" s="5" t="s">
        <v>4</v>
      </c>
      <c r="G15" s="5">
        <v>99.6132267176</v>
      </c>
      <c r="H15" s="5">
        <v>99.980797717600012</v>
      </c>
      <c r="I15" s="5">
        <v>222.36500665961603</v>
      </c>
      <c r="J15" s="5">
        <v>222.73373565961603</v>
      </c>
      <c r="K15" s="5">
        <v>222.73373565961603</v>
      </c>
      <c r="L15" s="5">
        <v>342.00660414536799</v>
      </c>
      <c r="M15" s="5">
        <v>342.11411014536799</v>
      </c>
      <c r="N15" s="5">
        <v>391.68970614536801</v>
      </c>
      <c r="O15" s="5">
        <v>555.5374864799096</v>
      </c>
      <c r="P15" s="5">
        <v>555.64883247990952</v>
      </c>
      <c r="Q15" s="5">
        <v>818.43842151248953</v>
      </c>
      <c r="S15" s="96">
        <v>1363.1897300000001</v>
      </c>
    </row>
    <row r="16" spans="1:19">
      <c r="C16" s="5" t="s">
        <v>5</v>
      </c>
      <c r="G16" s="5">
        <v>99.6132267176</v>
      </c>
      <c r="H16" s="5">
        <v>99.980797717600012</v>
      </c>
      <c r="I16" s="5">
        <v>100.34865464760001</v>
      </c>
      <c r="J16" s="5">
        <v>100.71738364760002</v>
      </c>
      <c r="K16" s="5">
        <v>100.71738364760002</v>
      </c>
      <c r="L16" s="5">
        <v>101.2172706476</v>
      </c>
      <c r="M16" s="5">
        <v>101.3247766476</v>
      </c>
      <c r="N16" s="5">
        <v>150.90037264760002</v>
      </c>
      <c r="O16" s="5">
        <v>151.00957864759999</v>
      </c>
      <c r="P16" s="5">
        <v>151.12092464760002</v>
      </c>
      <c r="Q16" s="5">
        <v>413.91051368017997</v>
      </c>
      <c r="S16" s="96">
        <v>507.18973</v>
      </c>
    </row>
    <row r="17" spans="1:19">
      <c r="C17" s="5" t="s">
        <v>136</v>
      </c>
      <c r="G17" s="5">
        <v>0</v>
      </c>
      <c r="H17" s="5">
        <v>0</v>
      </c>
      <c r="I17" s="5">
        <v>122.01635201201601</v>
      </c>
      <c r="J17" s="5">
        <v>122.01635201201601</v>
      </c>
      <c r="K17" s="5">
        <v>122.01635201201601</v>
      </c>
      <c r="L17" s="5">
        <v>240.78933349776798</v>
      </c>
      <c r="M17" s="5">
        <v>240.78933349776798</v>
      </c>
      <c r="N17" s="5">
        <v>240.78933349776798</v>
      </c>
      <c r="O17" s="5">
        <v>404.52790783230955</v>
      </c>
      <c r="P17" s="5">
        <v>404.52790783230955</v>
      </c>
      <c r="Q17" s="5">
        <v>404.52790783230955</v>
      </c>
      <c r="S17" s="96">
        <v>856</v>
      </c>
    </row>
    <row r="18" spans="1:19" ht="9.9499999999999993" customHeight="1">
      <c r="S18" s="96"/>
    </row>
    <row r="19" spans="1:19">
      <c r="A19" s="4" t="s">
        <v>6</v>
      </c>
      <c r="G19" s="4">
        <v>507.22415767016764</v>
      </c>
      <c r="H19" s="4">
        <v>837.32895608996432</v>
      </c>
      <c r="I19" s="4">
        <v>1355.6006600789692</v>
      </c>
      <c r="J19" s="4">
        <v>1953.0425425172748</v>
      </c>
      <c r="K19" s="4">
        <v>2472.0720025855881</v>
      </c>
      <c r="L19" s="4">
        <v>3037.8782922914561</v>
      </c>
      <c r="M19" s="4">
        <v>3442.010082017945</v>
      </c>
      <c r="N19" s="4">
        <v>3914.1916638610255</v>
      </c>
      <c r="O19" s="4">
        <v>4575.8522020075561</v>
      </c>
      <c r="P19" s="4">
        <v>5273.3181557085045</v>
      </c>
      <c r="Q19" s="4">
        <v>5995.8436579224508</v>
      </c>
      <c r="R19" s="34"/>
      <c r="S19" s="95">
        <v>7405.6908498168059</v>
      </c>
    </row>
    <row r="20" spans="1:19" ht="9.9499999999999993" customHeight="1">
      <c r="S20" s="96"/>
    </row>
    <row r="21" spans="1:19">
      <c r="B21" s="5" t="s">
        <v>7</v>
      </c>
      <c r="G21" s="5">
        <v>450.75217807766762</v>
      </c>
      <c r="H21" s="5">
        <v>715.49281122986133</v>
      </c>
      <c r="I21" s="5">
        <v>990.9536803984181</v>
      </c>
      <c r="J21" s="5">
        <v>1519.4930938691518</v>
      </c>
      <c r="K21" s="5">
        <v>1922.6391587350167</v>
      </c>
      <c r="L21" s="5">
        <v>2243.6916003275019</v>
      </c>
      <c r="M21" s="5">
        <v>2572.0595535140969</v>
      </c>
      <c r="N21" s="5">
        <v>2961.7946250383443</v>
      </c>
      <c r="O21" s="5">
        <v>3347.0348542873589</v>
      </c>
      <c r="P21" s="5">
        <v>3786.4913776200447</v>
      </c>
      <c r="Q21" s="5">
        <v>4264.3695276082426</v>
      </c>
      <c r="S21" s="96">
        <v>4460.2208498168056</v>
      </c>
    </row>
    <row r="22" spans="1:19">
      <c r="C22" s="5" t="s">
        <v>8</v>
      </c>
      <c r="G22" s="5">
        <v>342.41086767059602</v>
      </c>
      <c r="H22" s="5">
        <v>630.89493345112146</v>
      </c>
      <c r="I22" s="5">
        <v>910.51281103324186</v>
      </c>
      <c r="J22" s="5">
        <v>1341.627760051002</v>
      </c>
      <c r="K22" s="5">
        <v>1715.7163127298104</v>
      </c>
      <c r="L22" s="5">
        <v>1939.5990429970241</v>
      </c>
      <c r="M22" s="5">
        <v>2322.7182672922613</v>
      </c>
      <c r="N22" s="5">
        <v>2649.8423146132732</v>
      </c>
      <c r="O22" s="5">
        <v>2961.8101737414972</v>
      </c>
      <c r="P22" s="5">
        <v>3402.2961642151322</v>
      </c>
      <c r="Q22" s="5">
        <v>3726.3652017133413</v>
      </c>
      <c r="S22" s="96">
        <v>4178.5981929298059</v>
      </c>
    </row>
    <row r="23" spans="1:19">
      <c r="D23" s="5" t="s">
        <v>9</v>
      </c>
      <c r="G23" s="5">
        <v>153.38627789419999</v>
      </c>
      <c r="H23" s="5">
        <v>340.39378001494998</v>
      </c>
      <c r="I23" s="5">
        <v>527.43698547158999</v>
      </c>
      <c r="J23" s="5">
        <v>714.23825623058019</v>
      </c>
      <c r="K23" s="5">
        <v>980.53754113770003</v>
      </c>
      <c r="L23" s="5">
        <v>1093.7454548033104</v>
      </c>
      <c r="M23" s="5">
        <v>1284.0297394678503</v>
      </c>
      <c r="N23" s="5">
        <v>1477.7788715165309</v>
      </c>
      <c r="O23" s="5">
        <v>1675.0895454906899</v>
      </c>
      <c r="P23" s="5">
        <v>1874.3785611322903</v>
      </c>
      <c r="Q23" s="5">
        <v>2056.7438985621898</v>
      </c>
      <c r="S23" s="96">
        <v>2350.3000000000002</v>
      </c>
    </row>
    <row r="24" spans="1:19">
      <c r="D24" s="5" t="s">
        <v>24</v>
      </c>
      <c r="G24" s="5">
        <v>158.62383403588001</v>
      </c>
      <c r="H24" s="5">
        <v>244.98923833648999</v>
      </c>
      <c r="I24" s="5">
        <v>316.13591054283</v>
      </c>
      <c r="J24" s="5">
        <v>528.13386078196993</v>
      </c>
      <c r="K24" s="5">
        <v>622.08777530304008</v>
      </c>
      <c r="L24" s="5">
        <v>699.69011330819001</v>
      </c>
      <c r="M24" s="5">
        <v>860.12647205212011</v>
      </c>
      <c r="N24" s="5">
        <v>983.57035997288006</v>
      </c>
      <c r="O24" s="5">
        <v>1063.2062759829698</v>
      </c>
      <c r="P24" s="5">
        <v>1271.25230085521</v>
      </c>
      <c r="Q24" s="5">
        <v>1381.1997074819303</v>
      </c>
      <c r="S24" s="96">
        <v>1450.2</v>
      </c>
    </row>
    <row r="25" spans="1:19">
      <c r="D25" s="5" t="s">
        <v>11</v>
      </c>
      <c r="G25" s="5">
        <v>8.5385542610560012</v>
      </c>
      <c r="H25" s="5">
        <v>10.884889841601399</v>
      </c>
      <c r="I25" s="5">
        <v>18.363303118101999</v>
      </c>
      <c r="J25" s="5">
        <v>34.008729038451904</v>
      </c>
      <c r="K25" s="5">
        <v>40.523353305190298</v>
      </c>
      <c r="L25" s="5">
        <v>50.0524157298536</v>
      </c>
      <c r="M25" s="5">
        <v>61.892300224700897</v>
      </c>
      <c r="N25" s="5">
        <v>62.262981856551797</v>
      </c>
      <c r="O25" s="5">
        <v>71.439431868747363</v>
      </c>
      <c r="P25" s="5">
        <v>86.226398027402055</v>
      </c>
      <c r="Q25" s="5">
        <v>92.369789877248749</v>
      </c>
      <c r="S25" s="96">
        <v>124.7</v>
      </c>
    </row>
    <row r="26" spans="1:19">
      <c r="D26" s="5" t="s">
        <v>10</v>
      </c>
      <c r="G26" s="5">
        <v>21.862201479460005</v>
      </c>
      <c r="H26" s="5">
        <v>34.627025258080003</v>
      </c>
      <c r="I26" s="5">
        <v>48.576611900719996</v>
      </c>
      <c r="J26" s="5">
        <v>65.246914000000004</v>
      </c>
      <c r="K26" s="5">
        <v>72.567642983879992</v>
      </c>
      <c r="L26" s="5">
        <v>96.111059155670006</v>
      </c>
      <c r="M26" s="5">
        <v>116.66975554759</v>
      </c>
      <c r="N26" s="5">
        <v>126.23010126731</v>
      </c>
      <c r="O26" s="5">
        <v>152.07492039909005</v>
      </c>
      <c r="P26" s="5">
        <v>170.43890420022996</v>
      </c>
      <c r="Q26" s="5">
        <v>196.05180579197201</v>
      </c>
      <c r="S26" s="96">
        <v>253.3981929298061</v>
      </c>
    </row>
    <row r="27" spans="1:19">
      <c r="C27" s="5" t="s">
        <v>25</v>
      </c>
      <c r="G27" s="5">
        <v>108.3413104070716</v>
      </c>
      <c r="H27" s="5">
        <v>84.5978777787399</v>
      </c>
      <c r="I27" s="5">
        <v>80.440869365176226</v>
      </c>
      <c r="J27" s="5">
        <v>177.86533381814982</v>
      </c>
      <c r="K27" s="5">
        <v>206.92284600520631</v>
      </c>
      <c r="L27" s="5">
        <v>304.09255733047763</v>
      </c>
      <c r="M27" s="5">
        <v>249.34128622183553</v>
      </c>
      <c r="N27" s="5">
        <v>311.95231042507106</v>
      </c>
      <c r="O27" s="5">
        <v>385.22468054586182</v>
      </c>
      <c r="P27" s="5">
        <v>384.19521340491258</v>
      </c>
      <c r="Q27" s="5">
        <v>538.00432589490163</v>
      </c>
      <c r="S27" s="96">
        <v>281.62265688700001</v>
      </c>
    </row>
    <row r="28" spans="1:19" ht="9.9499999999999993" customHeight="1">
      <c r="S28" s="96"/>
    </row>
    <row r="29" spans="1:19">
      <c r="B29" s="5" t="s">
        <v>12</v>
      </c>
      <c r="G29" s="5">
        <v>56.471979592499991</v>
      </c>
      <c r="H29" s="5">
        <v>121.83614486010299</v>
      </c>
      <c r="I29" s="5">
        <v>364.64697968055111</v>
      </c>
      <c r="J29" s="5">
        <v>433.54944864812308</v>
      </c>
      <c r="K29" s="5">
        <v>549.43284385057109</v>
      </c>
      <c r="L29" s="5">
        <v>794.18669196395399</v>
      </c>
      <c r="M29" s="5">
        <v>869.95052850384786</v>
      </c>
      <c r="N29" s="5">
        <v>952.397038822681</v>
      </c>
      <c r="O29" s="5">
        <v>1228.8173477201974</v>
      </c>
      <c r="P29" s="5">
        <v>1486.8267780884594</v>
      </c>
      <c r="Q29" s="5">
        <v>1731.4741303142082</v>
      </c>
      <c r="S29" s="96">
        <v>2945.4700000000003</v>
      </c>
    </row>
    <row r="30" spans="1:19">
      <c r="C30" s="5" t="s">
        <v>13</v>
      </c>
      <c r="G30" s="5">
        <v>14.12655631787</v>
      </c>
      <c r="H30" s="5">
        <v>23.336586522579996</v>
      </c>
      <c r="I30" s="5">
        <v>61.656021083729996</v>
      </c>
      <c r="J30" s="5">
        <v>114.35023897026001</v>
      </c>
      <c r="K30" s="5">
        <v>177.66394790607001</v>
      </c>
      <c r="L30" s="5">
        <v>250.54116728056002</v>
      </c>
      <c r="M30" s="5">
        <v>298.14838406975997</v>
      </c>
      <c r="N30" s="5">
        <v>357.08649834892998</v>
      </c>
      <c r="O30" s="5">
        <v>442.78253242010004</v>
      </c>
      <c r="P30" s="5">
        <v>557.48057684997991</v>
      </c>
      <c r="Q30" s="5">
        <v>765.7964159208999</v>
      </c>
      <c r="S30" s="96">
        <v>993.48903799999994</v>
      </c>
    </row>
    <row r="31" spans="1:19">
      <c r="C31" s="5" t="s">
        <v>133</v>
      </c>
      <c r="G31" s="5">
        <v>42.345423274629994</v>
      </c>
      <c r="H31" s="5">
        <v>98.499558337522998</v>
      </c>
      <c r="I31" s="5">
        <v>302.99095859682109</v>
      </c>
      <c r="J31" s="5">
        <v>319.19920967786305</v>
      </c>
      <c r="K31" s="5">
        <v>371.76889594450103</v>
      </c>
      <c r="L31" s="5">
        <v>543.645524683394</v>
      </c>
      <c r="M31" s="5">
        <v>571.80214443408795</v>
      </c>
      <c r="N31" s="5">
        <v>595.31054047375108</v>
      </c>
      <c r="O31" s="5">
        <v>786.03481530009742</v>
      </c>
      <c r="P31" s="5">
        <v>929.34620123847947</v>
      </c>
      <c r="Q31" s="5">
        <v>965.67771439330841</v>
      </c>
      <c r="S31" s="96">
        <v>1951.9809620000001</v>
      </c>
    </row>
    <row r="32" spans="1:19" ht="9.9499999999999993" customHeight="1">
      <c r="S32" s="98"/>
    </row>
    <row r="33" spans="1:19">
      <c r="A33" s="5" t="s">
        <v>127</v>
      </c>
      <c r="G33" s="5">
        <v>-40.22771490729162</v>
      </c>
      <c r="H33" s="5">
        <v>65.640129456399976</v>
      </c>
      <c r="I33" s="5">
        <v>143.54826319249409</v>
      </c>
      <c r="J33" s="5">
        <v>8.4017088462699121</v>
      </c>
      <c r="K33" s="5">
        <v>-21.163966821946815</v>
      </c>
      <c r="L33" s="5">
        <v>86.829319220091492</v>
      </c>
      <c r="M33" s="5">
        <v>110.06848220811338</v>
      </c>
      <c r="N33" s="5">
        <v>105.64551303321684</v>
      </c>
      <c r="O33" s="5">
        <v>44.946083393478034</v>
      </c>
      <c r="P33" s="5">
        <v>-7.7270888272221327</v>
      </c>
      <c r="Q33" s="5">
        <v>-258.29524987739342</v>
      </c>
      <c r="S33" s="96">
        <v>-136.73346395680619</v>
      </c>
    </row>
    <row r="34" spans="1:19" ht="9.9499999999999993" customHeight="1">
      <c r="S34" s="96"/>
    </row>
    <row r="35" spans="1:19">
      <c r="A35" s="5" t="s">
        <v>243</v>
      </c>
      <c r="G35" s="5">
        <v>81.247713289768342</v>
      </c>
      <c r="H35" s="5">
        <v>200.24795243208007</v>
      </c>
      <c r="I35" s="5">
        <v>292.47352974081412</v>
      </c>
      <c r="J35" s="5">
        <v>174.36600649387015</v>
      </c>
      <c r="K35" s="5">
        <v>152.12105980953288</v>
      </c>
      <c r="L35" s="5">
        <v>284.15764902336105</v>
      </c>
      <c r="M35" s="5">
        <v>328.06301440330344</v>
      </c>
      <c r="N35" s="5">
        <v>382.77598694812696</v>
      </c>
      <c r="O35" s="5">
        <v>348.03058244016847</v>
      </c>
      <c r="P35" s="5">
        <v>313.83274002060762</v>
      </c>
      <c r="Q35" s="5">
        <v>351.66706959475869</v>
      </c>
      <c r="S35" s="96">
        <v>623.85445897299905</v>
      </c>
    </row>
    <row r="36" spans="1:19">
      <c r="A36" s="5" t="s">
        <v>169</v>
      </c>
      <c r="G36" s="5">
        <v>-18.365513427831658</v>
      </c>
      <c r="H36" s="5">
        <v>100.26715471448006</v>
      </c>
      <c r="I36" s="5">
        <v>192.12487509321409</v>
      </c>
      <c r="J36" s="5">
        <v>73.648622846270129</v>
      </c>
      <c r="K36" s="5">
        <v>51.403676161932864</v>
      </c>
      <c r="L36" s="5">
        <v>182.94037837576104</v>
      </c>
      <c r="M36" s="5">
        <v>226.73823775570344</v>
      </c>
      <c r="N36" s="5">
        <v>231.87561430052693</v>
      </c>
      <c r="O36" s="5">
        <v>197.02100379256848</v>
      </c>
      <c r="P36" s="5">
        <v>162.7118153730076</v>
      </c>
      <c r="Q36" s="5">
        <v>-62.243444085421288</v>
      </c>
      <c r="S36" s="1">
        <v>120.05272897299906</v>
      </c>
    </row>
    <row r="37" spans="1:19" ht="9.9499999999999993" customHeight="1">
      <c r="S37" s="96"/>
    </row>
    <row r="38" spans="1:19">
      <c r="A38" s="4" t="s">
        <v>14</v>
      </c>
      <c r="G38" s="4">
        <v>8.5015342746223723</v>
      </c>
      <c r="H38" s="4">
        <v>56.236478994875597</v>
      </c>
      <c r="I38" s="4">
        <v>44.559008137186993</v>
      </c>
      <c r="J38" s="4">
        <v>-122.07249421042889</v>
      </c>
      <c r="K38" s="4">
        <v>-210.72248041202238</v>
      </c>
      <c r="L38" s="4">
        <v>-164.86201704778841</v>
      </c>
      <c r="M38" s="4">
        <v>-181.51185230530746</v>
      </c>
      <c r="N38" s="4">
        <v>-160.23830315171836</v>
      </c>
      <c r="O38" s="4">
        <v>-256.99067729545641</v>
      </c>
      <c r="P38" s="4">
        <v>-467.65085561319484</v>
      </c>
      <c r="Q38" s="4">
        <v>-497.90433263546129</v>
      </c>
      <c r="R38" s="34"/>
      <c r="S38" s="95">
        <v>-850.2246959568065</v>
      </c>
    </row>
    <row r="39" spans="1:19" ht="9.9499999999999993" customHeight="1">
      <c r="S39" s="96"/>
    </row>
    <row r="40" spans="1:19">
      <c r="A40" s="5" t="s">
        <v>15</v>
      </c>
      <c r="G40" s="5">
        <v>-7.9959839295100066</v>
      </c>
      <c r="H40" s="5">
        <v>-232.83604809905998</v>
      </c>
      <c r="I40" s="5">
        <v>-318.57817932437996</v>
      </c>
      <c r="J40" s="5">
        <v>-258.36465543450993</v>
      </c>
      <c r="K40" s="5">
        <v>-171.44615926405021</v>
      </c>
      <c r="L40" s="5">
        <v>-309.17684751989049</v>
      </c>
      <c r="M40" s="12">
        <v>-310.88833535514954</v>
      </c>
      <c r="N40" s="5">
        <v>-281.16092396669984</v>
      </c>
      <c r="O40" s="5">
        <v>-286.19807516097029</v>
      </c>
      <c r="P40" s="5">
        <v>-231.1793436061304</v>
      </c>
      <c r="Q40" s="5">
        <v>-112.01999114929977</v>
      </c>
      <c r="S40" s="96">
        <v>-491.27330404319355</v>
      </c>
    </row>
    <row r="41" spans="1:19" s="6" customFormat="1">
      <c r="B41" s="6" t="s">
        <v>231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-0.75075671363000007</v>
      </c>
      <c r="O41" s="6">
        <v>-43.843078228699994</v>
      </c>
      <c r="P41" s="6">
        <v>-65.296818695650003</v>
      </c>
      <c r="Q41" s="6">
        <v>-87.215968716579994</v>
      </c>
      <c r="R41" s="93"/>
      <c r="S41" s="97">
        <v>-118.21299999999999</v>
      </c>
    </row>
    <row r="42" spans="1:19" s="6" customFormat="1">
      <c r="B42" s="6" t="s">
        <v>246</v>
      </c>
      <c r="G42" s="6">
        <v>0</v>
      </c>
      <c r="H42" s="6">
        <v>0</v>
      </c>
      <c r="I42" s="6">
        <v>-0.72272122000000005</v>
      </c>
      <c r="J42" s="6">
        <v>-11.87149381939</v>
      </c>
      <c r="K42" s="6">
        <v>-15.392659858509999</v>
      </c>
      <c r="L42" s="6">
        <v>-54.243208711959994</v>
      </c>
      <c r="M42" s="6">
        <v>-55.145319535809996</v>
      </c>
      <c r="N42" s="6">
        <v>-56.10789043114</v>
      </c>
      <c r="O42" s="6">
        <v>-66.092844887379997</v>
      </c>
      <c r="P42" s="6">
        <v>-66.092844887379997</v>
      </c>
      <c r="Q42" s="6">
        <v>-66.092844887379997</v>
      </c>
      <c r="R42" s="93"/>
      <c r="S42" s="97">
        <v>-79.820999999999998</v>
      </c>
    </row>
    <row r="43" spans="1:19" ht="9.9499999999999993" customHeight="1">
      <c r="M43" s="12"/>
      <c r="S43" s="96"/>
    </row>
    <row r="44" spans="1:19">
      <c r="A44" s="4" t="s">
        <v>16</v>
      </c>
      <c r="G44" s="4">
        <v>0.50555034511236574</v>
      </c>
      <c r="H44" s="4">
        <v>-176.59956910418438</v>
      </c>
      <c r="I44" s="4">
        <v>-274.01917118719297</v>
      </c>
      <c r="J44" s="4">
        <v>-380.43714964493881</v>
      </c>
      <c r="K44" s="4">
        <v>-382.16863967607259</v>
      </c>
      <c r="L44" s="4">
        <v>-474.0388645676789</v>
      </c>
      <c r="M44" s="4">
        <v>-492.40018766045699</v>
      </c>
      <c r="N44" s="4">
        <v>-441.3992271184182</v>
      </c>
      <c r="O44" s="4">
        <v>-543.18875245642676</v>
      </c>
      <c r="P44" s="4">
        <v>-698.83019921932521</v>
      </c>
      <c r="Q44" s="4">
        <v>-609.9243237847611</v>
      </c>
      <c r="R44" s="34"/>
      <c r="S44" s="95">
        <v>-1341.498</v>
      </c>
    </row>
    <row r="45" spans="1:19" ht="9.9499999999999993" customHeight="1">
      <c r="M45" s="12"/>
      <c r="S45" s="96"/>
    </row>
    <row r="46" spans="1:19">
      <c r="A46" s="4" t="s">
        <v>17</v>
      </c>
      <c r="G46" s="4">
        <v>-0.50555034511236574</v>
      </c>
      <c r="H46" s="4">
        <v>176.59956910418438</v>
      </c>
      <c r="I46" s="4">
        <v>274.01917118719297</v>
      </c>
      <c r="J46" s="4">
        <v>380.43714964493881</v>
      </c>
      <c r="K46" s="4">
        <v>382.16863967607259</v>
      </c>
      <c r="L46" s="4">
        <v>474.0388645676789</v>
      </c>
      <c r="M46" s="34">
        <v>492.40018766045699</v>
      </c>
      <c r="N46" s="4">
        <v>441.3992271184182</v>
      </c>
      <c r="O46" s="4">
        <v>543.18875245642676</v>
      </c>
      <c r="P46" s="4">
        <v>698.83019921932521</v>
      </c>
      <c r="Q46" s="4">
        <v>609.9243237847611</v>
      </c>
      <c r="R46" s="34"/>
      <c r="S46" s="95">
        <v>1341.498</v>
      </c>
    </row>
    <row r="47" spans="1:19" ht="9.9499999999999993" customHeight="1">
      <c r="M47" s="12"/>
      <c r="S47" s="96"/>
    </row>
    <row r="48" spans="1:19">
      <c r="A48" s="4" t="s">
        <v>142</v>
      </c>
      <c r="G48" s="4">
        <v>33.771125732701691</v>
      </c>
      <c r="H48" s="4">
        <v>73.556447794699707</v>
      </c>
      <c r="I48" s="4">
        <v>132.95365650701893</v>
      </c>
      <c r="J48" s="4">
        <v>144.21806548650662</v>
      </c>
      <c r="K48" s="4">
        <v>149.62970699959286</v>
      </c>
      <c r="L48" s="4">
        <v>327.87805118222792</v>
      </c>
      <c r="M48" s="4">
        <v>341.43471988338916</v>
      </c>
      <c r="N48" s="4">
        <v>349.96555228608963</v>
      </c>
      <c r="O48" s="4">
        <v>347.85708687644689</v>
      </c>
      <c r="P48" s="4">
        <v>474.86574437625791</v>
      </c>
      <c r="Q48" s="4">
        <v>495.27361985721325</v>
      </c>
      <c r="R48" s="34"/>
      <c r="S48" s="95">
        <v>1012.3400000000001</v>
      </c>
    </row>
    <row r="49" spans="1:19">
      <c r="C49" s="5" t="s">
        <v>149</v>
      </c>
      <c r="G49" s="5">
        <v>42.345423274629994</v>
      </c>
      <c r="H49" s="5">
        <v>98.499558337522998</v>
      </c>
      <c r="I49" s="5">
        <v>180.97460658480503</v>
      </c>
      <c r="J49" s="5">
        <v>197.18285766584702</v>
      </c>
      <c r="K49" s="5">
        <v>249.75254393248505</v>
      </c>
      <c r="L49" s="5">
        <v>302.85619118562602</v>
      </c>
      <c r="M49" s="12">
        <v>331.01281093631997</v>
      </c>
      <c r="N49" s="5">
        <v>354.52120697598298</v>
      </c>
      <c r="O49" s="5">
        <v>381.50690746778798</v>
      </c>
      <c r="P49" s="5">
        <v>524.81829340617003</v>
      </c>
      <c r="Q49" s="5">
        <v>561.14980656099885</v>
      </c>
      <c r="S49" s="99">
        <v>1095.9809620000001</v>
      </c>
    </row>
    <row r="50" spans="1:19">
      <c r="C50" s="5" t="s">
        <v>20</v>
      </c>
      <c r="G50" s="5">
        <v>-32.863335541928301</v>
      </c>
      <c r="H50" s="5">
        <v>-49.232148542823296</v>
      </c>
      <c r="I50" s="5">
        <v>-72.309988077786102</v>
      </c>
      <c r="J50" s="5">
        <v>-77.253830179340397</v>
      </c>
      <c r="K50" s="5">
        <v>-124.4118749328922</v>
      </c>
      <c r="L50" s="5">
        <v>-131.85417800339809</v>
      </c>
      <c r="M50" s="12">
        <v>-146.4541290529308</v>
      </c>
      <c r="N50" s="5">
        <v>-161.43169268989331</v>
      </c>
      <c r="O50" s="5">
        <v>-190.52585859134109</v>
      </c>
      <c r="P50" s="5">
        <v>-206.82858702991211</v>
      </c>
      <c r="Q50" s="5">
        <v>-222.7522247037856</v>
      </c>
      <c r="S50" s="96">
        <v>-236.29</v>
      </c>
    </row>
    <row r="51" spans="1:19">
      <c r="C51" s="5" t="s">
        <v>150</v>
      </c>
      <c r="G51" s="5">
        <v>24.289038000000001</v>
      </c>
      <c r="H51" s="5">
        <v>24.289038000000001</v>
      </c>
      <c r="I51" s="5">
        <v>24.289038000000001</v>
      </c>
      <c r="J51" s="5">
        <v>24.289038000000001</v>
      </c>
      <c r="K51" s="5">
        <v>24.289038000000001</v>
      </c>
      <c r="L51" s="5">
        <v>156.87603799999999</v>
      </c>
      <c r="M51" s="5">
        <v>156.87603799999999</v>
      </c>
      <c r="N51" s="5">
        <v>156.87603799999999</v>
      </c>
      <c r="O51" s="5">
        <v>156.87603799999999</v>
      </c>
      <c r="P51" s="5">
        <v>156.87603799999999</v>
      </c>
      <c r="Q51" s="5">
        <v>156.87603799999999</v>
      </c>
      <c r="S51" s="96">
        <v>152.64903800000002</v>
      </c>
    </row>
    <row r="52" spans="1:19" ht="9.9499999999999993" customHeight="1">
      <c r="S52" s="96"/>
    </row>
    <row r="53" spans="1:19">
      <c r="A53" s="4" t="s">
        <v>143</v>
      </c>
      <c r="G53" s="4">
        <v>-34.276676077814059</v>
      </c>
      <c r="H53" s="4">
        <v>103.04312130948472</v>
      </c>
      <c r="I53" s="4">
        <v>141.06551468017398</v>
      </c>
      <c r="J53" s="4">
        <v>236.21908415843228</v>
      </c>
      <c r="K53" s="4">
        <v>232.53893267647925</v>
      </c>
      <c r="L53" s="4">
        <v>146.16081338545069</v>
      </c>
      <c r="M53" s="4">
        <v>150.96546777706772</v>
      </c>
      <c r="N53" s="4">
        <v>91.433674832328421</v>
      </c>
      <c r="O53" s="4">
        <v>195.33166557997987</v>
      </c>
      <c r="P53" s="4">
        <v>223.96445484306685</v>
      </c>
      <c r="Q53" s="4">
        <v>114.65073521096777</v>
      </c>
      <c r="R53" s="34"/>
      <c r="S53" s="23">
        <v>329.15799999999996</v>
      </c>
    </row>
    <row r="54" spans="1:19">
      <c r="C54" s="5" t="s">
        <v>22</v>
      </c>
      <c r="G54" s="5">
        <v>-67.161518282896893</v>
      </c>
      <c r="H54" s="5">
        <v>-5.9955209069214765</v>
      </c>
      <c r="I54" s="5">
        <v>8.8599373806323278</v>
      </c>
      <c r="J54" s="5">
        <v>18.883501930698518</v>
      </c>
      <c r="K54" s="5">
        <v>30.979518196265708</v>
      </c>
      <c r="L54" s="5">
        <v>-13.660250821603171</v>
      </c>
      <c r="M54" s="5">
        <v>-5.6996244292415212E-2</v>
      </c>
      <c r="N54" s="5">
        <v>32.064417158319323</v>
      </c>
      <c r="O54" s="5">
        <v>122.56413659626868</v>
      </c>
      <c r="P54" s="5">
        <v>82.367511850349317</v>
      </c>
      <c r="Q54" s="5">
        <v>-18.538312298428618</v>
      </c>
      <c r="S54" s="96">
        <v>267.43729999999994</v>
      </c>
    </row>
    <row r="55" spans="1:19">
      <c r="D55" s="5" t="s">
        <v>138</v>
      </c>
      <c r="G55" s="5">
        <v>-21.156487186709825</v>
      </c>
      <c r="H55" s="5">
        <v>-19.708319081269728</v>
      </c>
      <c r="I55" s="5">
        <v>-1.3574794602199691</v>
      </c>
      <c r="J55" s="5">
        <v>26.928721450089942</v>
      </c>
      <c r="K55" s="5">
        <v>8.1802879223500202</v>
      </c>
      <c r="L55" s="5">
        <v>-40.51762454133987</v>
      </c>
      <c r="M55" s="5">
        <v>-72.906676368200038</v>
      </c>
      <c r="N55" s="5">
        <v>-22.434193483920129</v>
      </c>
      <c r="O55" s="5">
        <v>63.256380651529938</v>
      </c>
      <c r="P55" s="5">
        <v>61.446558125180132</v>
      </c>
      <c r="Q55" s="5">
        <v>-79.150550662219871</v>
      </c>
      <c r="S55" s="96">
        <v>31.989999999999988</v>
      </c>
    </row>
    <row r="56" spans="1:19">
      <c r="C56" s="5" t="s">
        <v>23</v>
      </c>
      <c r="G56" s="5">
        <v>-6.0788528738999892</v>
      </c>
      <c r="H56" s="5">
        <v>-8.9281882808900086</v>
      </c>
      <c r="I56" s="5">
        <v>-4.2990014969799883</v>
      </c>
      <c r="J56" s="5">
        <v>-6.2891658741499894</v>
      </c>
      <c r="K56" s="5">
        <v>-4.6366809771099886</v>
      </c>
      <c r="L56" s="5">
        <v>-9.8649560224900004</v>
      </c>
      <c r="M56" s="5">
        <v>-13.427938822639973</v>
      </c>
      <c r="N56" s="5">
        <v>-6.8322848345000189</v>
      </c>
      <c r="O56" s="5">
        <v>-0.2962489558000998</v>
      </c>
      <c r="P56" s="5">
        <v>-1.315429981789999</v>
      </c>
      <c r="Q56" s="5">
        <v>7.1413200787999997</v>
      </c>
      <c r="S56" s="96"/>
    </row>
    <row r="57" spans="1:19">
      <c r="C57" s="5" t="s">
        <v>192</v>
      </c>
      <c r="G57" s="5">
        <v>-69.647988999999995</v>
      </c>
      <c r="H57" s="5">
        <v>10.858010999999989</v>
      </c>
      <c r="I57" s="5">
        <v>-1.5387300000000104</v>
      </c>
      <c r="J57" s="5">
        <v>22.382619999999996</v>
      </c>
      <c r="K57" s="5">
        <v>14.371619999999995</v>
      </c>
      <c r="L57" s="5">
        <v>-24.858489999999989</v>
      </c>
      <c r="M57" s="5">
        <v>-54.126338999999987</v>
      </c>
      <c r="N57" s="5">
        <v>-74.018138999999977</v>
      </c>
      <c r="O57" s="5">
        <v>-88.913138999999987</v>
      </c>
      <c r="P57" s="5">
        <v>-47.703138999999943</v>
      </c>
      <c r="Q57" s="5">
        <v>-58.699138999999946</v>
      </c>
      <c r="S57" s="96">
        <v>61.720700000000001</v>
      </c>
    </row>
    <row r="58" spans="1:19">
      <c r="C58" s="5" t="s">
        <v>144</v>
      </c>
      <c r="G58" s="5">
        <v>108.6116840789828</v>
      </c>
      <c r="H58" s="5">
        <v>107.10881949729621</v>
      </c>
      <c r="I58" s="5">
        <v>138.04330879652164</v>
      </c>
      <c r="J58" s="5">
        <v>201.24212810188376</v>
      </c>
      <c r="K58" s="5">
        <v>191.82447545732353</v>
      </c>
      <c r="L58" s="5">
        <v>194.54451022954385</v>
      </c>
      <c r="M58" s="5">
        <v>218.57674184400011</v>
      </c>
      <c r="N58" s="5">
        <v>140.2196815085091</v>
      </c>
      <c r="O58" s="5">
        <v>161.97691693951126</v>
      </c>
      <c r="P58" s="5">
        <v>190.61551197450748</v>
      </c>
      <c r="Q58" s="5">
        <v>184.74686643059633</v>
      </c>
      <c r="S58" s="96"/>
    </row>
    <row r="59" spans="1:19" ht="9.9499999999999993" customHeight="1">
      <c r="S59" s="96"/>
    </row>
    <row r="60" spans="1:19">
      <c r="A60" s="13" t="s">
        <v>123</v>
      </c>
      <c r="B60" s="13"/>
      <c r="C60" s="13"/>
      <c r="D60" s="13"/>
      <c r="E60" s="13"/>
      <c r="F60" s="13"/>
      <c r="G60" s="13">
        <v>-2.6645352591003757E-15</v>
      </c>
      <c r="H60" s="13">
        <v>0</v>
      </c>
      <c r="I60" s="13">
        <v>0</v>
      </c>
      <c r="J60" s="13">
        <v>0</v>
      </c>
      <c r="K60" s="13">
        <v>-5.1159076974727213E-13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3.1283419957617298E-5</v>
      </c>
      <c r="S60" s="100">
        <v>0</v>
      </c>
    </row>
  </sheetData>
  <pageMargins left="0.98425196850393704" right="0.19685039370078741" top="0.59055118110236227" bottom="0.39370078740157483" header="0.31496062992125984" footer="0.31496062992125984"/>
  <pageSetup paperSize="9" scale="73" orientation="landscape" r:id="rId1"/>
  <headerFooter alignWithMargins="0">
    <oddHeader>&amp;LDIRECTION GENERALE DU TRESOR&amp;C&amp;P&amp;R29/01/2019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/>
  <dimension ref="A1:Q57"/>
  <sheetViews>
    <sheetView showZeros="0" zoomScale="85" zoomScaleNormal="85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X47" sqref="X47"/>
    </sheetView>
  </sheetViews>
  <sheetFormatPr baseColWidth="10" defaultRowHeight="12.75"/>
  <cols>
    <col min="1" max="1" width="2.28515625" style="1" customWidth="1"/>
    <col min="2" max="2" width="1.85546875" style="1" customWidth="1"/>
    <col min="3" max="3" width="2.140625" style="1" customWidth="1"/>
    <col min="4" max="4" width="4.42578125" style="1" customWidth="1"/>
    <col min="5" max="5" width="11.42578125" style="1"/>
    <col min="6" max="6" width="10.7109375" style="1" customWidth="1"/>
    <col min="7" max="14" width="9.7109375" style="1" customWidth="1"/>
    <col min="15" max="15" width="10.42578125" style="1" customWidth="1"/>
    <col min="16" max="16" width="9.5703125" style="1" customWidth="1"/>
    <col min="17" max="17" width="10.85546875" style="1" bestFit="1" customWidth="1"/>
    <col min="18" max="16384" width="11.42578125" style="1"/>
  </cols>
  <sheetData>
    <row r="1" spans="1:17" ht="9.9499999999999993" customHeight="1"/>
    <row r="2" spans="1:17">
      <c r="E2" s="29" t="s">
        <v>188</v>
      </c>
      <c r="F2" s="65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9.9499999999999993" customHeight="1"/>
    <row r="4" spans="1:17">
      <c r="A4" s="27" t="s">
        <v>194</v>
      </c>
      <c r="B4" s="19"/>
      <c r="C4" s="19"/>
      <c r="D4" s="19"/>
      <c r="E4" s="19"/>
      <c r="F4" s="19"/>
      <c r="G4" s="48" t="s">
        <v>56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5" spans="1:17" ht="9.9499999999999993" customHeight="1"/>
    <row r="6" spans="1:17" s="23" customFormat="1">
      <c r="A6" s="23" t="s">
        <v>18</v>
      </c>
      <c r="G6" s="23">
        <v>33771.125732701694</v>
      </c>
      <c r="H6" s="23">
        <v>73556.447794699707</v>
      </c>
      <c r="I6" s="23">
        <v>132953.65650701895</v>
      </c>
      <c r="J6" s="23">
        <v>144218.06548650662</v>
      </c>
      <c r="K6" s="23">
        <v>149629.70699959283</v>
      </c>
      <c r="L6" s="23">
        <v>327878.05118222791</v>
      </c>
      <c r="M6" s="23">
        <v>341434.71988338919</v>
      </c>
      <c r="N6" s="23">
        <v>349965.55228608969</v>
      </c>
      <c r="O6" s="23">
        <v>347857.08687644685</v>
      </c>
      <c r="P6" s="23">
        <v>474865.74437625788</v>
      </c>
      <c r="Q6" s="23">
        <v>495273.61985721329</v>
      </c>
    </row>
    <row r="7" spans="1:17">
      <c r="B7" s="1" t="s">
        <v>19</v>
      </c>
      <c r="G7" s="1">
        <v>42345.423274629997</v>
      </c>
      <c r="H7" s="1">
        <v>98499.558337523005</v>
      </c>
      <c r="I7" s="1">
        <v>180974.60658480503</v>
      </c>
      <c r="J7" s="1">
        <v>197182.85766584703</v>
      </c>
      <c r="K7" s="1">
        <v>249752.54393248504</v>
      </c>
      <c r="L7" s="1">
        <v>302856.19118562603</v>
      </c>
      <c r="M7" s="1">
        <v>331012.81093631999</v>
      </c>
      <c r="N7" s="1">
        <v>354521.20697598299</v>
      </c>
      <c r="O7" s="1">
        <v>381506.90746778797</v>
      </c>
      <c r="P7" s="1">
        <v>524818.29340616998</v>
      </c>
      <c r="Q7" s="1">
        <v>561149.8065609989</v>
      </c>
    </row>
    <row r="8" spans="1:17">
      <c r="C8" s="1" t="s">
        <v>94</v>
      </c>
      <c r="G8" s="1">
        <v>42345.423274629997</v>
      </c>
      <c r="H8" s="1">
        <v>98499.558337523005</v>
      </c>
      <c r="I8" s="1">
        <v>180974.60658480503</v>
      </c>
      <c r="J8" s="1">
        <v>197182.85766584703</v>
      </c>
      <c r="K8" s="1">
        <v>249752.54393248504</v>
      </c>
      <c r="L8" s="1">
        <v>302856.19118562603</v>
      </c>
      <c r="M8" s="1">
        <v>331012.81093631999</v>
      </c>
      <c r="N8" s="1">
        <v>354521.20697598299</v>
      </c>
      <c r="O8" s="1">
        <v>381506.90746778797</v>
      </c>
      <c r="P8" s="1">
        <v>524818.29340616998</v>
      </c>
      <c r="Q8" s="1">
        <v>561149.8065609989</v>
      </c>
    </row>
    <row r="9" spans="1:17" ht="9.9499999999999993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B10" s="1" t="s">
        <v>95</v>
      </c>
      <c r="G10" s="2">
        <v>-32863.335541928303</v>
      </c>
      <c r="H10" s="2">
        <v>-49232.148542823299</v>
      </c>
      <c r="I10" s="2">
        <v>-72309.988077786096</v>
      </c>
      <c r="J10" s="2">
        <v>-77253.830179340395</v>
      </c>
      <c r="K10" s="2">
        <v>-124411.8749328922</v>
      </c>
      <c r="L10" s="2">
        <v>-131854.17800339809</v>
      </c>
      <c r="M10" s="2">
        <v>-146454.1290529308</v>
      </c>
      <c r="N10" s="2">
        <v>-161431.6926898933</v>
      </c>
      <c r="O10" s="2">
        <v>-190525.85859134109</v>
      </c>
      <c r="P10" s="2">
        <v>-206828.5870299121</v>
      </c>
      <c r="Q10" s="2">
        <v>-222752.22470378561</v>
      </c>
    </row>
    <row r="11" spans="1:17">
      <c r="B11" s="1" t="s">
        <v>91</v>
      </c>
      <c r="G11" s="1">
        <v>24289.038</v>
      </c>
      <c r="H11" s="1">
        <v>24289.038</v>
      </c>
      <c r="I11" s="1">
        <v>24289.038</v>
      </c>
      <c r="J11" s="1">
        <v>24289.038</v>
      </c>
      <c r="K11" s="1">
        <v>24289.038</v>
      </c>
      <c r="L11" s="1">
        <v>156876.038</v>
      </c>
      <c r="M11" s="1">
        <v>156876.038</v>
      </c>
      <c r="N11" s="1">
        <v>156876.038</v>
      </c>
      <c r="O11" s="1">
        <v>156876.038</v>
      </c>
      <c r="P11" s="1">
        <v>156876.038</v>
      </c>
      <c r="Q11" s="1">
        <v>156876.038</v>
      </c>
    </row>
    <row r="12" spans="1:17">
      <c r="C12" s="1" t="s">
        <v>113</v>
      </c>
      <c r="D12" s="1" t="s">
        <v>125</v>
      </c>
      <c r="G12" s="2">
        <v>24289.038</v>
      </c>
      <c r="H12" s="2">
        <v>24289.038</v>
      </c>
      <c r="I12" s="2">
        <v>24289.038</v>
      </c>
      <c r="J12" s="2">
        <v>24289.038</v>
      </c>
      <c r="K12" s="2">
        <v>24289.038</v>
      </c>
      <c r="L12" s="2">
        <v>24289.038</v>
      </c>
      <c r="M12" s="2">
        <v>24289.038</v>
      </c>
      <c r="N12" s="2">
        <v>24289.038</v>
      </c>
      <c r="O12" s="2">
        <v>24289.038</v>
      </c>
      <c r="P12" s="2">
        <v>24289.038</v>
      </c>
      <c r="Q12" s="2">
        <v>24289.038</v>
      </c>
    </row>
    <row r="13" spans="1:17">
      <c r="C13" s="1" t="s">
        <v>92</v>
      </c>
      <c r="D13" s="1" t="s">
        <v>198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C14" s="1" t="s">
        <v>93</v>
      </c>
      <c r="D14" s="1" t="s">
        <v>146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C15" s="1" t="s">
        <v>201</v>
      </c>
      <c r="D15" s="1" t="s">
        <v>202</v>
      </c>
      <c r="G15" s="2"/>
      <c r="H15" s="2"/>
      <c r="I15" s="2"/>
      <c r="J15" s="2"/>
      <c r="K15" s="2"/>
      <c r="L15" s="2">
        <v>132587</v>
      </c>
      <c r="M15" s="2">
        <v>132587</v>
      </c>
      <c r="N15" s="2">
        <v>132587</v>
      </c>
      <c r="O15" s="2">
        <v>132587</v>
      </c>
      <c r="P15" s="2">
        <v>132587</v>
      </c>
      <c r="Q15" s="2">
        <v>132587</v>
      </c>
    </row>
    <row r="16" spans="1:17" ht="9.9499999999999993" customHeight="1"/>
    <row r="17" spans="1:17" s="23" customFormat="1">
      <c r="A17" s="23" t="s">
        <v>21</v>
      </c>
      <c r="G17" s="23">
        <v>-34276.676077814074</v>
      </c>
      <c r="H17" s="23">
        <v>103043.12130948472</v>
      </c>
      <c r="I17" s="23">
        <v>141065.51468017398</v>
      </c>
      <c r="J17" s="23">
        <v>236219.08415843232</v>
      </c>
      <c r="K17" s="23">
        <v>232538.93267647925</v>
      </c>
      <c r="L17" s="23">
        <v>146160.81338545069</v>
      </c>
      <c r="M17" s="23">
        <v>150965.46777706774</v>
      </c>
      <c r="N17" s="23">
        <v>91433.674832328412</v>
      </c>
      <c r="O17" s="23">
        <v>195331.66557997986</v>
      </c>
      <c r="P17" s="23">
        <v>223964.45484306684</v>
      </c>
      <c r="Q17" s="23">
        <v>114650.73521096777</v>
      </c>
    </row>
    <row r="18" spans="1:17">
      <c r="B18" s="3" t="s">
        <v>22</v>
      </c>
      <c r="C18" s="3"/>
      <c r="D18" s="3"/>
      <c r="E18" s="3"/>
      <c r="F18" s="3"/>
      <c r="G18" s="3">
        <v>-67161.518282896897</v>
      </c>
      <c r="H18" s="3">
        <v>-5995.5209069214761</v>
      </c>
      <c r="I18" s="3">
        <v>8859.9373806323274</v>
      </c>
      <c r="J18" s="3">
        <v>18883.50193069852</v>
      </c>
      <c r="K18" s="3">
        <v>30979.518196265708</v>
      </c>
      <c r="L18" s="3">
        <v>-13660.250821603171</v>
      </c>
      <c r="M18" s="3">
        <v>-56.996244292415213</v>
      </c>
      <c r="N18" s="3">
        <v>32064.417158319324</v>
      </c>
      <c r="O18" s="3">
        <v>122564.13659626868</v>
      </c>
      <c r="P18" s="3">
        <v>82367.511850349314</v>
      </c>
      <c r="Q18" s="3">
        <v>-18538.312298428616</v>
      </c>
    </row>
    <row r="19" spans="1:17">
      <c r="C19" s="1" t="s">
        <v>96</v>
      </c>
      <c r="G19" s="1">
        <v>-21156.487186709826</v>
      </c>
      <c r="H19" s="1">
        <v>-19708.319081269728</v>
      </c>
      <c r="I19" s="1">
        <v>-1357.479460219969</v>
      </c>
      <c r="J19" s="1">
        <v>26928.721450089943</v>
      </c>
      <c r="K19" s="1">
        <v>8180.2879223500204</v>
      </c>
      <c r="L19" s="1">
        <v>-40517.624541339872</v>
      </c>
      <c r="M19" s="1">
        <v>-72906.676368200046</v>
      </c>
      <c r="N19" s="1">
        <v>-22434.193483920128</v>
      </c>
      <c r="O19" s="1">
        <v>63256.380651529937</v>
      </c>
      <c r="P19" s="1">
        <v>61446.558125180134</v>
      </c>
      <c r="Q19" s="1">
        <v>-79150.550662219874</v>
      </c>
    </row>
    <row r="20" spans="1:17">
      <c r="D20" s="1" t="s">
        <v>97</v>
      </c>
      <c r="G20" s="2">
        <v>-51662.508168059867</v>
      </c>
      <c r="H20" s="2">
        <v>-98819.064655119786</v>
      </c>
      <c r="I20" s="2">
        <v>-141069.99548900989</v>
      </c>
      <c r="J20" s="2">
        <v>-143456.65931107011</v>
      </c>
      <c r="K20" s="2">
        <v>-138798.65378112998</v>
      </c>
      <c r="L20" s="2">
        <v>-143184.51760318992</v>
      </c>
      <c r="M20" s="2">
        <v>-121325.2473510101</v>
      </c>
      <c r="N20" s="2">
        <v>-115770.30744307023</v>
      </c>
      <c r="O20" s="2">
        <v>-52454.650387129979</v>
      </c>
      <c r="P20" s="2">
        <v>-101319.49308671989</v>
      </c>
      <c r="Q20" s="2">
        <v>-35217.930850199889</v>
      </c>
    </row>
    <row r="21" spans="1:17">
      <c r="D21" s="66" t="s">
        <v>183</v>
      </c>
      <c r="E21" s="1" t="s">
        <v>185</v>
      </c>
      <c r="G21" s="2">
        <v>-15000</v>
      </c>
      <c r="H21" s="2">
        <v>-44999.999999999971</v>
      </c>
      <c r="I21" s="2">
        <v>-89981.027526829974</v>
      </c>
      <c r="J21" s="2">
        <v>-89981.027526829974</v>
      </c>
      <c r="K21" s="2">
        <v>-89981.027526829974</v>
      </c>
      <c r="L21" s="2">
        <v>-89981.027526829974</v>
      </c>
      <c r="M21" s="2">
        <v>-76175.427616589994</v>
      </c>
      <c r="N21" s="2">
        <v>-76175.427616589994</v>
      </c>
      <c r="O21" s="2">
        <v>-76175.427616589994</v>
      </c>
      <c r="P21" s="2">
        <v>-60065.730513119983</v>
      </c>
      <c r="Q21" s="2">
        <v>-7662.1501735399652</v>
      </c>
    </row>
    <row r="22" spans="1:17">
      <c r="E22" s="1" t="s">
        <v>217</v>
      </c>
      <c r="G22" s="2">
        <v>-1114.3500000000349</v>
      </c>
      <c r="H22" s="2">
        <v>-9355.9500000000116</v>
      </c>
      <c r="I22" s="2">
        <v>-1439.9000000000233</v>
      </c>
      <c r="J22" s="2">
        <v>-244.80000000004657</v>
      </c>
      <c r="K22" s="2">
        <v>7984.8999999999651</v>
      </c>
      <c r="L22" s="2">
        <v>7180.7999999999884</v>
      </c>
      <c r="M22" s="2">
        <v>3412.75</v>
      </c>
      <c r="N22" s="2">
        <v>8361.4499999999534</v>
      </c>
      <c r="O22" s="2">
        <v>17074.799999999988</v>
      </c>
      <c r="P22" s="2">
        <v>26111.149999999965</v>
      </c>
      <c r="Q22" s="2">
        <v>34139.399999999965</v>
      </c>
    </row>
    <row r="23" spans="1:17" hidden="1">
      <c r="E23" s="1" t="s">
        <v>180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idden="1">
      <c r="E24" s="1" t="s">
        <v>181</v>
      </c>
      <c r="G24" s="2">
        <v>-7.1041666699998132</v>
      </c>
      <c r="H24" s="2">
        <v>-14.208333339999854</v>
      </c>
      <c r="I24" s="2">
        <v>-31.381852009999875</v>
      </c>
      <c r="J24" s="2">
        <v>-38.486018679999688</v>
      </c>
      <c r="K24" s="2">
        <v>-35.520833349999975</v>
      </c>
      <c r="L24" s="2">
        <v>-42.625000020000016</v>
      </c>
      <c r="M24" s="2">
        <v>-49.729166689999829</v>
      </c>
      <c r="N24" s="2">
        <v>-56.83333335999987</v>
      </c>
      <c r="O24" s="2">
        <v>-66.677500029999919</v>
      </c>
      <c r="P24" s="2">
        <v>-71.041666699999723</v>
      </c>
      <c r="Q24" s="2">
        <v>-78.145833369999764</v>
      </c>
    </row>
    <row r="25" spans="1:17">
      <c r="D25" s="1" t="s">
        <v>98</v>
      </c>
      <c r="G25" s="2">
        <v>-30506.020981350041</v>
      </c>
      <c r="H25" s="2">
        <v>-79110.745573850058</v>
      </c>
      <c r="I25" s="2">
        <v>-139712.51602878992</v>
      </c>
      <c r="J25" s="2">
        <v>-170385.38076116005</v>
      </c>
      <c r="K25" s="2">
        <v>-146978.94170348</v>
      </c>
      <c r="L25" s="2">
        <v>-102666.89306185005</v>
      </c>
      <c r="M25" s="2">
        <v>-48418.570982810052</v>
      </c>
      <c r="N25" s="2">
        <v>-93336.113959150098</v>
      </c>
      <c r="O25" s="2">
        <v>-115711.03103865992</v>
      </c>
      <c r="P25" s="2">
        <v>-162766.05121190002</v>
      </c>
      <c r="Q25" s="2">
        <v>43932.619812019984</v>
      </c>
    </row>
    <row r="26" spans="1:17">
      <c r="D26" s="66" t="s">
        <v>183</v>
      </c>
      <c r="E26" s="1" t="s">
        <v>186</v>
      </c>
      <c r="G26" s="2">
        <v>-9412.0790352600015</v>
      </c>
      <c r="H26" s="2">
        <v>10514.292884130002</v>
      </c>
      <c r="I26" s="2">
        <v>-30254.405787520001</v>
      </c>
      <c r="J26" s="2">
        <v>8965.8218740499942</v>
      </c>
      <c r="K26" s="2">
        <v>50585.716982659993</v>
      </c>
      <c r="L26" s="2">
        <v>-13827.510844140001</v>
      </c>
      <c r="M26" s="2">
        <v>22029.484129099998</v>
      </c>
      <c r="N26" s="2">
        <v>-29625.858789320002</v>
      </c>
      <c r="O26" s="2">
        <v>5698.6855012500018</v>
      </c>
      <c r="P26" s="2">
        <v>-24588.75883395</v>
      </c>
      <c r="Q26" s="2">
        <v>48995.589661169994</v>
      </c>
    </row>
    <row r="27" spans="1:17">
      <c r="E27" s="1" t="s">
        <v>184</v>
      </c>
      <c r="G27" s="2">
        <v>-14442.642065480002</v>
      </c>
      <c r="H27" s="2">
        <v>-84467.874729699979</v>
      </c>
      <c r="I27" s="2">
        <v>-111782.81331151989</v>
      </c>
      <c r="J27" s="2">
        <v>-176662.55147806997</v>
      </c>
      <c r="K27" s="2">
        <v>-203254.34938839998</v>
      </c>
      <c r="L27" s="2">
        <v>-84296.431878970005</v>
      </c>
      <c r="M27" s="2">
        <v>-57984.676238440006</v>
      </c>
      <c r="N27" s="2">
        <v>-73033.120371160039</v>
      </c>
      <c r="O27" s="2">
        <v>-111961.9183037499</v>
      </c>
      <c r="P27" s="2">
        <v>-142896.67578099997</v>
      </c>
      <c r="Q27" s="2">
        <v>-118429.50868519998</v>
      </c>
    </row>
    <row r="28" spans="1:17">
      <c r="E28" s="1" t="s">
        <v>210</v>
      </c>
      <c r="G28" s="2">
        <v>-1726.9</v>
      </c>
      <c r="H28" s="2">
        <v>-1777</v>
      </c>
      <c r="I28" s="2">
        <v>2430</v>
      </c>
      <c r="J28" s="2">
        <v>-1265.1999999999998</v>
      </c>
      <c r="K28" s="2">
        <v>5623</v>
      </c>
      <c r="L28" s="2">
        <v>5437.6999999999989</v>
      </c>
      <c r="M28" s="2">
        <v>-1893.4297430400002</v>
      </c>
      <c r="N28" s="2">
        <v>17898.955881999998</v>
      </c>
      <c r="O28" s="2">
        <v>-1441.6248334000002</v>
      </c>
      <c r="P28" s="2">
        <v>2577.1095964799993</v>
      </c>
      <c r="Q28" s="2">
        <v>8556.5478422799988</v>
      </c>
    </row>
    <row r="29" spans="1:17" ht="9.9499999999999993" customHeight="1"/>
    <row r="30" spans="1:17">
      <c r="C30" s="1" t="s">
        <v>99</v>
      </c>
      <c r="G30" s="1">
        <v>-46005.031096187071</v>
      </c>
      <c r="H30" s="1">
        <v>13712.798174348252</v>
      </c>
      <c r="I30" s="1">
        <v>10217.416840852296</v>
      </c>
      <c r="J30" s="1">
        <v>-8045.2195193914231</v>
      </c>
      <c r="K30" s="1">
        <v>22799.230273915688</v>
      </c>
      <c r="L30" s="1">
        <v>26857.373719736701</v>
      </c>
      <c r="M30" s="1">
        <v>72849.68012390763</v>
      </c>
      <c r="N30" s="1">
        <v>54498.610642239451</v>
      </c>
      <c r="O30" s="1">
        <v>59307.755944738747</v>
      </c>
      <c r="P30" s="1">
        <v>20920.95372516918</v>
      </c>
      <c r="Q30" s="1">
        <v>60612.238363791257</v>
      </c>
    </row>
    <row r="31" spans="1:17">
      <c r="D31" s="1" t="s">
        <v>97</v>
      </c>
      <c r="G31" s="2">
        <v>44914.622176585719</v>
      </c>
      <c r="H31" s="2">
        <v>120018.32521786448</v>
      </c>
      <c r="I31" s="2">
        <v>132252.24250598392</v>
      </c>
      <c r="J31" s="2">
        <v>164180.86004198226</v>
      </c>
      <c r="K31" s="2">
        <v>180608.63820521906</v>
      </c>
      <c r="L31" s="2">
        <v>197676.2386400504</v>
      </c>
      <c r="M31" s="2">
        <v>274021.36444968753</v>
      </c>
      <c r="N31" s="2">
        <v>261167.47711419873</v>
      </c>
      <c r="O31" s="2">
        <v>261917.01330019976</v>
      </c>
      <c r="P31" s="2">
        <v>217148.32965910644</v>
      </c>
      <c r="Q31" s="2">
        <v>239129.25094514759</v>
      </c>
    </row>
    <row r="32" spans="1:17">
      <c r="D32" s="1" t="s">
        <v>98</v>
      </c>
      <c r="G32" s="2">
        <v>90919.65327277279</v>
      </c>
      <c r="H32" s="2">
        <v>106305.52704351622</v>
      </c>
      <c r="I32" s="2">
        <v>122034.82566513162</v>
      </c>
      <c r="J32" s="2">
        <v>172226.07956137368</v>
      </c>
      <c r="K32" s="2">
        <v>157809.40793130337</v>
      </c>
      <c r="L32" s="2">
        <v>170818.8649203137</v>
      </c>
      <c r="M32" s="2">
        <v>201171.6843257799</v>
      </c>
      <c r="N32" s="2">
        <v>206668.86647195928</v>
      </c>
      <c r="O32" s="2">
        <v>202609.25735546101</v>
      </c>
      <c r="P32" s="2">
        <v>196227.37593393726</v>
      </c>
      <c r="Q32" s="2">
        <v>178517.01258135634</v>
      </c>
    </row>
    <row r="33" spans="2:17" ht="9.9499999999999993" customHeight="1"/>
    <row r="34" spans="2:17" s="3" customFormat="1">
      <c r="B34" s="3" t="s">
        <v>23</v>
      </c>
      <c r="G34" s="3">
        <v>-6078.8528738999894</v>
      </c>
      <c r="H34" s="3">
        <v>-8928.1882808900082</v>
      </c>
      <c r="I34" s="3">
        <v>-4299.0014969799886</v>
      </c>
      <c r="J34" s="3">
        <v>-6289.1658741499896</v>
      </c>
      <c r="K34" s="3">
        <v>-4636.6809771099888</v>
      </c>
      <c r="L34" s="3">
        <v>-9864.9560224899997</v>
      </c>
      <c r="M34" s="3">
        <v>-13427.938822639973</v>
      </c>
      <c r="N34" s="3">
        <v>-6832.2848345000193</v>
      </c>
      <c r="O34" s="3">
        <v>-296.24895580009979</v>
      </c>
      <c r="P34" s="3">
        <v>-1315.4299817899991</v>
      </c>
      <c r="Q34" s="3">
        <v>7141.3200787999995</v>
      </c>
    </row>
    <row r="35" spans="2:17">
      <c r="C35" s="1" t="s">
        <v>100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>
      <c r="C36" s="1" t="s">
        <v>101</v>
      </c>
      <c r="G36" s="2">
        <v>-6078.8528738999894</v>
      </c>
      <c r="H36" s="2">
        <v>-8928.1882808900082</v>
      </c>
      <c r="I36" s="2">
        <v>-4299.0014969799886</v>
      </c>
      <c r="J36" s="2">
        <v>-6289.1658741499896</v>
      </c>
      <c r="K36" s="2">
        <v>-4636.6809771099888</v>
      </c>
      <c r="L36" s="2">
        <v>-9864.9560224899997</v>
      </c>
      <c r="M36" s="2">
        <v>-13427.938822639973</v>
      </c>
      <c r="N36" s="2">
        <v>-6832.2848345000193</v>
      </c>
      <c r="O36" s="2">
        <v>-296.24895580009979</v>
      </c>
      <c r="P36" s="2">
        <v>-1315.4299817899991</v>
      </c>
      <c r="Q36" s="2">
        <v>7141.3200787999995</v>
      </c>
    </row>
    <row r="37" spans="2:17" ht="9.9499999999999993" customHeight="1"/>
    <row r="38" spans="2:17" s="3" customFormat="1">
      <c r="B38" s="3" t="s">
        <v>102</v>
      </c>
      <c r="G38" s="3">
        <v>-69647.989000000001</v>
      </c>
      <c r="H38" s="3">
        <v>10858.01099999999</v>
      </c>
      <c r="I38" s="3">
        <v>-1538.7300000000105</v>
      </c>
      <c r="J38" s="3">
        <v>22382.619999999995</v>
      </c>
      <c r="K38" s="3">
        <v>14371.619999999995</v>
      </c>
      <c r="L38" s="3">
        <v>-24858.489999999991</v>
      </c>
      <c r="M38" s="3">
        <v>-54126.338999999985</v>
      </c>
      <c r="N38" s="3">
        <v>-74018.138999999981</v>
      </c>
      <c r="O38" s="3">
        <v>-88913.138999999981</v>
      </c>
      <c r="P38" s="3">
        <v>-47703.138999999945</v>
      </c>
      <c r="Q38" s="3">
        <v>-58699.138999999945</v>
      </c>
    </row>
    <row r="39" spans="2:17">
      <c r="C39" s="1" t="s">
        <v>105</v>
      </c>
      <c r="G39" s="1">
        <v>-19965.730000000003</v>
      </c>
      <c r="H39" s="1">
        <v>-48685.73000000001</v>
      </c>
      <c r="I39" s="1">
        <v>-34705.73000000001</v>
      </c>
      <c r="J39" s="1">
        <v>-30581.380000000005</v>
      </c>
      <c r="K39" s="1">
        <v>-48161.380000000005</v>
      </c>
      <c r="L39" s="1">
        <v>-59653.489999999991</v>
      </c>
      <c r="M39" s="1">
        <v>-82115.079999999987</v>
      </c>
      <c r="N39" s="1">
        <v>-88609.879999999976</v>
      </c>
      <c r="O39" s="1">
        <v>-97409.879999999976</v>
      </c>
      <c r="P39" s="1">
        <v>-60889.879999999946</v>
      </c>
      <c r="Q39" s="1">
        <v>-52830.879999999946</v>
      </c>
    </row>
    <row r="40" spans="2:17">
      <c r="D40" s="1" t="s">
        <v>103</v>
      </c>
      <c r="G40" s="2">
        <v>22990</v>
      </c>
      <c r="H40" s="2">
        <v>40930</v>
      </c>
      <c r="I40" s="2">
        <v>73730</v>
      </c>
      <c r="J40" s="2">
        <v>112470</v>
      </c>
      <c r="K40" s="2">
        <v>141750</v>
      </c>
      <c r="L40" s="2">
        <v>177750</v>
      </c>
      <c r="M40" s="2">
        <v>203978.41</v>
      </c>
      <c r="N40" s="2">
        <v>225238.41</v>
      </c>
      <c r="O40" s="2">
        <v>259648.41</v>
      </c>
      <c r="P40" s="2">
        <v>307608.41000000003</v>
      </c>
      <c r="Q40" s="2">
        <v>338768.41000000003</v>
      </c>
    </row>
    <row r="41" spans="2:17">
      <c r="D41" s="1" t="s">
        <v>104</v>
      </c>
      <c r="G41" s="2">
        <v>42955.73</v>
      </c>
      <c r="H41" s="2">
        <v>89615.73000000001</v>
      </c>
      <c r="I41" s="2">
        <v>108435.73000000001</v>
      </c>
      <c r="J41" s="2">
        <v>143051.38</v>
      </c>
      <c r="K41" s="2">
        <v>189911.38</v>
      </c>
      <c r="L41" s="2">
        <v>237403.49</v>
      </c>
      <c r="M41" s="2">
        <v>286093.49</v>
      </c>
      <c r="N41" s="2">
        <v>313848.28999999998</v>
      </c>
      <c r="O41" s="2">
        <v>357058.29</v>
      </c>
      <c r="P41" s="2">
        <v>368498.29</v>
      </c>
      <c r="Q41" s="2">
        <v>391599.29</v>
      </c>
    </row>
    <row r="42" spans="2:17">
      <c r="C42" s="1" t="s">
        <v>145</v>
      </c>
      <c r="G42" s="1">
        <v>-45512</v>
      </c>
      <c r="H42" s="1">
        <v>-34626</v>
      </c>
      <c r="I42" s="1">
        <v>-88335</v>
      </c>
      <c r="J42" s="1">
        <v>-68538</v>
      </c>
      <c r="K42" s="1">
        <v>-58969</v>
      </c>
      <c r="L42" s="1">
        <v>-86708</v>
      </c>
      <c r="M42" s="1">
        <v>-93514</v>
      </c>
      <c r="N42" s="1">
        <v>-106910</v>
      </c>
      <c r="O42" s="1">
        <v>-113005</v>
      </c>
      <c r="P42" s="1">
        <v>-108315</v>
      </c>
      <c r="Q42" s="1">
        <v>-120814</v>
      </c>
    </row>
    <row r="43" spans="2:17">
      <c r="D43" s="1" t="s">
        <v>103</v>
      </c>
      <c r="G43" s="2">
        <v>13597</v>
      </c>
      <c r="H43" s="2">
        <v>26441</v>
      </c>
      <c r="I43" s="2">
        <v>34719</v>
      </c>
      <c r="J43" s="2">
        <v>69485</v>
      </c>
      <c r="K43" s="2">
        <v>80844</v>
      </c>
      <c r="L43" s="2">
        <v>81765</v>
      </c>
      <c r="M43" s="2">
        <v>90553</v>
      </c>
      <c r="N43" s="2">
        <v>97006</v>
      </c>
      <c r="O43" s="2">
        <v>99102</v>
      </c>
      <c r="P43" s="2">
        <v>124639</v>
      </c>
      <c r="Q43" s="2">
        <v>133994</v>
      </c>
    </row>
    <row r="44" spans="2:17">
      <c r="D44" s="1" t="s">
        <v>104</v>
      </c>
      <c r="G44" s="2">
        <v>59109</v>
      </c>
      <c r="H44" s="2">
        <v>61067</v>
      </c>
      <c r="I44" s="2">
        <v>123054</v>
      </c>
      <c r="J44" s="2">
        <v>138023</v>
      </c>
      <c r="K44" s="2">
        <v>139813</v>
      </c>
      <c r="L44" s="2">
        <v>168473</v>
      </c>
      <c r="M44" s="2">
        <v>184067</v>
      </c>
      <c r="N44" s="2">
        <v>203916</v>
      </c>
      <c r="O44" s="2">
        <v>212107</v>
      </c>
      <c r="P44" s="2">
        <v>232954</v>
      </c>
      <c r="Q44" s="2">
        <v>254808</v>
      </c>
    </row>
    <row r="45" spans="2:17">
      <c r="C45" s="1" t="s">
        <v>176</v>
      </c>
      <c r="G45" s="1">
        <v>0</v>
      </c>
      <c r="H45" s="1">
        <v>98340</v>
      </c>
      <c r="I45" s="1">
        <v>125672</v>
      </c>
      <c r="J45" s="1">
        <v>125672</v>
      </c>
      <c r="K45" s="1">
        <v>125672</v>
      </c>
      <c r="L45" s="1">
        <v>125673</v>
      </c>
      <c r="M45" s="1">
        <v>125673</v>
      </c>
      <c r="N45" s="1">
        <v>125672</v>
      </c>
      <c r="O45" s="1">
        <v>125672</v>
      </c>
      <c r="P45" s="1">
        <v>125672</v>
      </c>
      <c r="Q45" s="1">
        <v>119116</v>
      </c>
    </row>
    <row r="46" spans="2:17">
      <c r="D46" s="1" t="s">
        <v>103</v>
      </c>
      <c r="G46" s="2"/>
      <c r="H46" s="2">
        <v>98340</v>
      </c>
      <c r="I46" s="2">
        <v>145340</v>
      </c>
      <c r="J46" s="2">
        <v>145340</v>
      </c>
      <c r="K46" s="2">
        <v>145340</v>
      </c>
      <c r="L46" s="2">
        <v>145341</v>
      </c>
      <c r="M46" s="2">
        <v>145341</v>
      </c>
      <c r="N46" s="2">
        <v>145340</v>
      </c>
      <c r="O46" s="2">
        <v>145340</v>
      </c>
      <c r="P46" s="2">
        <v>145340</v>
      </c>
      <c r="Q46" s="2">
        <v>145340</v>
      </c>
    </row>
    <row r="47" spans="2:17">
      <c r="D47" s="1" t="s">
        <v>104</v>
      </c>
      <c r="G47" s="2"/>
      <c r="H47" s="2"/>
      <c r="I47" s="2">
        <v>19668</v>
      </c>
      <c r="J47" s="2">
        <v>19668</v>
      </c>
      <c r="K47" s="2">
        <v>19668</v>
      </c>
      <c r="L47" s="2">
        <v>19668</v>
      </c>
      <c r="M47" s="2">
        <v>19668</v>
      </c>
      <c r="N47" s="2">
        <v>19668</v>
      </c>
      <c r="O47" s="2">
        <v>19668</v>
      </c>
      <c r="P47" s="2">
        <v>19668</v>
      </c>
      <c r="Q47" s="2">
        <v>26224</v>
      </c>
    </row>
    <row r="48" spans="2:17">
      <c r="C48" s="1" t="s">
        <v>195</v>
      </c>
      <c r="G48" s="2">
        <v>-4170.259</v>
      </c>
      <c r="H48" s="2">
        <v>-4170.259</v>
      </c>
      <c r="I48" s="2">
        <v>-4170</v>
      </c>
      <c r="J48" s="2">
        <v>-4170</v>
      </c>
      <c r="K48" s="2">
        <v>-4170</v>
      </c>
      <c r="L48" s="2">
        <v>-4170</v>
      </c>
      <c r="M48" s="2">
        <v>-4170.259</v>
      </c>
      <c r="N48" s="2">
        <v>-4170.259</v>
      </c>
      <c r="O48" s="2">
        <v>-4170.259</v>
      </c>
      <c r="P48" s="2">
        <v>-4170.259</v>
      </c>
      <c r="Q48" s="2">
        <v>-4170.259</v>
      </c>
    </row>
    <row r="49" spans="1:17" s="17" customFormat="1" ht="9.9499999999999993" customHeight="1"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3" customFormat="1">
      <c r="B50" s="3" t="s">
        <v>222</v>
      </c>
      <c r="D50" s="84"/>
      <c r="E50" s="84"/>
      <c r="F50" s="85"/>
      <c r="G50" s="86">
        <v>108611.6840789828</v>
      </c>
      <c r="H50" s="86">
        <v>107108.81949729621</v>
      </c>
      <c r="I50" s="86">
        <v>138043.30879652165</v>
      </c>
      <c r="J50" s="86">
        <v>201242.12810188378</v>
      </c>
      <c r="K50" s="86">
        <v>191824.47545732354</v>
      </c>
      <c r="L50" s="86">
        <v>194544.51022954384</v>
      </c>
      <c r="M50" s="86">
        <v>218576.74184400012</v>
      </c>
      <c r="N50" s="86">
        <v>140219.68150850909</v>
      </c>
      <c r="O50" s="86">
        <v>161976.91693951125</v>
      </c>
      <c r="P50" s="86">
        <v>190615.51197450748</v>
      </c>
      <c r="Q50" s="86">
        <v>184746.86643059633</v>
      </c>
    </row>
    <row r="51" spans="1:17">
      <c r="C51" s="67" t="s">
        <v>140</v>
      </c>
      <c r="D51" s="67"/>
      <c r="E51" s="67"/>
      <c r="F51" s="11"/>
      <c r="G51" s="11">
        <v>17692.030806210001</v>
      </c>
      <c r="H51" s="11">
        <v>803.2924537799845</v>
      </c>
      <c r="I51" s="11">
        <v>16008.483131390036</v>
      </c>
      <c r="J51" s="11">
        <v>29016.048540510092</v>
      </c>
      <c r="K51" s="11">
        <v>34015.067526020168</v>
      </c>
      <c r="L51" s="11">
        <v>23725.645309230138</v>
      </c>
      <c r="M51" s="11">
        <v>17405.057518220216</v>
      </c>
      <c r="N51" s="11">
        <v>-66449.184963450185</v>
      </c>
      <c r="O51" s="11">
        <v>-40632.340415949759</v>
      </c>
      <c r="P51" s="11">
        <v>-5611.8639594297856</v>
      </c>
      <c r="Q51" s="11">
        <v>6229.8538492399966</v>
      </c>
    </row>
    <row r="52" spans="1:17">
      <c r="B52" s="67"/>
      <c r="D52" s="67" t="s">
        <v>66</v>
      </c>
      <c r="E52" s="68"/>
      <c r="F52" s="2"/>
      <c r="G52" s="2">
        <v>40271.783971489982</v>
      </c>
      <c r="H52" s="2">
        <v>83992.433894530011</v>
      </c>
      <c r="I52" s="2">
        <v>118503.22564547</v>
      </c>
      <c r="J52" s="2">
        <v>161399.19258683996</v>
      </c>
      <c r="K52" s="2">
        <v>209820.43918519991</v>
      </c>
      <c r="L52" s="2">
        <v>256991.19515715993</v>
      </c>
      <c r="M52" s="2">
        <v>294219.30960964999</v>
      </c>
      <c r="N52" s="2">
        <v>376834.5940048701</v>
      </c>
      <c r="O52" s="2">
        <v>423370.00626144983</v>
      </c>
      <c r="P52" s="2">
        <v>492224.0642424199</v>
      </c>
      <c r="Q52" s="2">
        <v>568215.91190743994</v>
      </c>
    </row>
    <row r="53" spans="1:17">
      <c r="B53" s="67"/>
      <c r="D53" s="67" t="s">
        <v>67</v>
      </c>
      <c r="E53" s="68"/>
      <c r="F53" s="2"/>
      <c r="G53" s="2">
        <v>57963.814777699983</v>
      </c>
      <c r="H53" s="2">
        <v>84795.726348309996</v>
      </c>
      <c r="I53" s="2">
        <v>134511.70877686003</v>
      </c>
      <c r="J53" s="2">
        <v>190415.24112735005</v>
      </c>
      <c r="K53" s="2">
        <v>243835.50671122008</v>
      </c>
      <c r="L53" s="2">
        <v>280716.84046639007</v>
      </c>
      <c r="M53" s="2">
        <v>311624.36712787021</v>
      </c>
      <c r="N53" s="2">
        <v>310385.40904141992</v>
      </c>
      <c r="O53" s="2">
        <v>382737.66584550007</v>
      </c>
      <c r="P53" s="2">
        <v>486612.20028299012</v>
      </c>
      <c r="Q53" s="2">
        <v>574445.76575667993</v>
      </c>
    </row>
    <row r="54" spans="1:17">
      <c r="C54" s="67" t="s">
        <v>141</v>
      </c>
      <c r="D54" s="67"/>
      <c r="E54" s="67"/>
      <c r="F54" s="11"/>
      <c r="G54" s="11">
        <v>90919.65327277279</v>
      </c>
      <c r="H54" s="11">
        <v>106305.52704351622</v>
      </c>
      <c r="I54" s="11">
        <v>122034.82566513162</v>
      </c>
      <c r="J54" s="11">
        <v>172226.07956137368</v>
      </c>
      <c r="K54" s="11">
        <v>157809.40793130337</v>
      </c>
      <c r="L54" s="11">
        <v>170818.8649203137</v>
      </c>
      <c r="M54" s="11">
        <v>201171.6843257799</v>
      </c>
      <c r="N54" s="11">
        <v>206668.86647195928</v>
      </c>
      <c r="O54" s="11">
        <v>202609.25735546101</v>
      </c>
      <c r="P54" s="11">
        <v>196227.37593393726</v>
      </c>
      <c r="Q54" s="11">
        <v>178517.01258135634</v>
      </c>
    </row>
    <row r="55" spans="1:17">
      <c r="B55" s="67"/>
      <c r="D55" s="67" t="s">
        <v>69</v>
      </c>
      <c r="E55" s="68"/>
      <c r="F55" s="2"/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</row>
    <row r="56" spans="1:17">
      <c r="B56" s="67"/>
      <c r="D56" s="69" t="s">
        <v>70</v>
      </c>
      <c r="E56" s="70"/>
      <c r="F56" s="18"/>
      <c r="G56" s="18">
        <v>90919.65327277279</v>
      </c>
      <c r="H56" s="18">
        <v>106305.52704351622</v>
      </c>
      <c r="I56" s="18">
        <v>122034.82566513162</v>
      </c>
      <c r="J56" s="18">
        <v>172226.07956137368</v>
      </c>
      <c r="K56" s="18">
        <v>157809.40793130337</v>
      </c>
      <c r="L56" s="18">
        <v>170818.8649203137</v>
      </c>
      <c r="M56" s="18">
        <v>201171.6843257799</v>
      </c>
      <c r="N56" s="18">
        <v>206668.86647195928</v>
      </c>
      <c r="O56" s="18">
        <v>202609.25735546101</v>
      </c>
      <c r="P56" s="18">
        <v>196227.37593393726</v>
      </c>
      <c r="Q56" s="18">
        <v>178517.01258135634</v>
      </c>
    </row>
    <row r="57" spans="1:17" ht="9.9499999999999993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</sheetData>
  <phoneticPr fontId="0" type="noConversion"/>
  <pageMargins left="0.98425196850393704" right="0.39370078740157483" top="0.59055118110236227" bottom="0.19685039370078741" header="0.31496062992125984" footer="0.31496062992125984"/>
  <pageSetup paperSize="9" scale="80" orientation="landscape" r:id="rId1"/>
  <headerFooter alignWithMargins="0">
    <oddHeader>&amp;C&amp;P&amp;R29/01/2019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5"/>
  <dimension ref="A1:Q19"/>
  <sheetViews>
    <sheetView workbookViewId="0">
      <selection activeCell="N36" sqref="N36"/>
    </sheetView>
  </sheetViews>
  <sheetFormatPr baseColWidth="10" defaultRowHeight="12.75"/>
  <cols>
    <col min="1" max="2" width="1.140625" style="1" customWidth="1"/>
    <col min="3" max="4" width="1.85546875" style="1" customWidth="1"/>
    <col min="5" max="5" width="19.140625" style="1" customWidth="1"/>
    <col min="6" max="6" width="2.140625" style="1" customWidth="1"/>
    <col min="7" max="14" width="9.7109375" style="1" customWidth="1"/>
    <col min="15" max="15" width="10.42578125" style="1" customWidth="1"/>
    <col min="16" max="16" width="9.7109375" style="1" customWidth="1"/>
    <col min="17" max="17" width="10" style="1" bestFit="1" customWidth="1"/>
    <col min="18" max="18" width="12.85546875" style="1" bestFit="1" customWidth="1"/>
    <col min="19" max="16384" width="11.42578125" style="1"/>
  </cols>
  <sheetData>
    <row r="1" spans="1:17">
      <c r="P1" s="14"/>
    </row>
    <row r="2" spans="1:17">
      <c r="A2" s="56"/>
      <c r="B2" s="56"/>
      <c r="C2" s="56"/>
      <c r="D2" s="56"/>
      <c r="E2" s="29" t="s">
        <v>188</v>
      </c>
      <c r="H2" s="29"/>
      <c r="I2" s="29"/>
      <c r="J2" s="29"/>
      <c r="K2" s="29"/>
      <c r="L2" s="29"/>
      <c r="M2" s="29"/>
      <c r="N2" s="29"/>
      <c r="O2" s="29"/>
      <c r="P2" s="14"/>
    </row>
    <row r="3" spans="1:17">
      <c r="A3" s="57"/>
      <c r="B3" s="57"/>
      <c r="C3" s="57"/>
      <c r="D3" s="57"/>
      <c r="E3" s="57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>
      <c r="A4" s="59" t="s">
        <v>182</v>
      </c>
      <c r="B4" s="60"/>
      <c r="C4" s="60"/>
      <c r="D4" s="60"/>
      <c r="E4" s="60"/>
      <c r="F4" s="60"/>
      <c r="G4" s="48" t="s">
        <v>56</v>
      </c>
      <c r="H4" s="48" t="s">
        <v>39</v>
      </c>
      <c r="I4" s="48" t="s">
        <v>57</v>
      </c>
      <c r="J4" s="48" t="s">
        <v>40</v>
      </c>
      <c r="K4" s="48" t="s">
        <v>58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5" spans="1:17">
      <c r="A5" s="61"/>
      <c r="B5" s="61"/>
      <c r="C5" s="61"/>
      <c r="D5" s="61"/>
      <c r="E5" s="61"/>
      <c r="F5" s="61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7.25" customHeight="1">
      <c r="A6" s="61"/>
      <c r="B6" s="62" t="s">
        <v>172</v>
      </c>
      <c r="C6" s="61"/>
      <c r="D6" s="61"/>
      <c r="E6" s="61"/>
      <c r="F6" s="61"/>
      <c r="G6" s="50">
        <v>0</v>
      </c>
      <c r="H6" s="50">
        <v>0</v>
      </c>
      <c r="I6" s="50">
        <v>0</v>
      </c>
      <c r="J6" s="50">
        <v>0</v>
      </c>
      <c r="K6" s="50">
        <v>13769.597560351001</v>
      </c>
      <c r="L6" s="50">
        <v>13769.597560351001</v>
      </c>
      <c r="M6" s="50">
        <v>13769.597560351001</v>
      </c>
      <c r="N6" s="50">
        <v>17811.372135653</v>
      </c>
      <c r="O6" s="50">
        <v>17811.372135653</v>
      </c>
      <c r="P6" s="50">
        <v>23568.397985099</v>
      </c>
      <c r="Q6" s="50">
        <v>23568.397985099</v>
      </c>
    </row>
    <row r="7" spans="1:17" ht="17.25" customHeight="1">
      <c r="B7" s="63" t="s">
        <v>173</v>
      </c>
      <c r="C7" s="64"/>
      <c r="D7" s="64"/>
      <c r="E7" s="64"/>
      <c r="F7" s="6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7.25" customHeight="1">
      <c r="B8" s="63" t="s">
        <v>203</v>
      </c>
      <c r="C8" s="64"/>
      <c r="D8" s="64"/>
      <c r="E8" s="64"/>
      <c r="F8" s="64"/>
      <c r="G8" s="14">
        <v>1035.5191346859999</v>
      </c>
      <c r="H8" s="14">
        <v>7351.3908623290008</v>
      </c>
      <c r="I8" s="14">
        <v>12643.305430521999</v>
      </c>
      <c r="J8" s="14">
        <v>13928.699471699001</v>
      </c>
      <c r="K8" s="14">
        <v>17785.346692996001</v>
      </c>
      <c r="L8" s="14">
        <v>18132.371963232999</v>
      </c>
      <c r="M8" s="14">
        <v>20361.901614483002</v>
      </c>
      <c r="N8" s="14">
        <v>21325.375164484001</v>
      </c>
      <c r="O8" s="14">
        <v>21325.375164484001</v>
      </c>
      <c r="P8" s="14">
        <v>58437.438478372002</v>
      </c>
      <c r="Q8" s="14">
        <v>66635.63682413401</v>
      </c>
    </row>
    <row r="9" spans="1:17" ht="17.25" customHeight="1">
      <c r="B9" s="63" t="s">
        <v>212</v>
      </c>
      <c r="C9" s="64"/>
      <c r="D9" s="64"/>
      <c r="E9" s="64"/>
      <c r="F9" s="6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7.25" customHeight="1">
      <c r="B10" s="63" t="s">
        <v>171</v>
      </c>
      <c r="C10" s="64"/>
      <c r="D10" s="64"/>
      <c r="E10" s="64"/>
      <c r="F10" s="64"/>
      <c r="G10" s="14"/>
      <c r="H10" s="14"/>
      <c r="I10" s="14"/>
      <c r="J10" s="14"/>
      <c r="K10" s="14"/>
      <c r="L10" s="14"/>
      <c r="M10" s="14"/>
      <c r="N10" s="14"/>
      <c r="O10" s="14"/>
      <c r="P10" s="14">
        <v>66369.072205606004</v>
      </c>
      <c r="Q10" s="14">
        <v>66369.072205606004</v>
      </c>
    </row>
    <row r="11" spans="1:17" ht="17.25" customHeight="1">
      <c r="B11" s="63" t="s">
        <v>232</v>
      </c>
      <c r="C11" s="64"/>
      <c r="D11" s="64"/>
      <c r="E11" s="64"/>
      <c r="F11" s="64"/>
      <c r="G11" s="14">
        <v>0</v>
      </c>
      <c r="H11" s="14">
        <v>0</v>
      </c>
      <c r="I11" s="14">
        <v>9201.0079771180008</v>
      </c>
      <c r="J11" s="14">
        <v>9201.0079771180008</v>
      </c>
      <c r="K11" s="14">
        <v>9201.0079771180008</v>
      </c>
      <c r="L11" s="14">
        <v>9201.0079771180008</v>
      </c>
      <c r="M11" s="14">
        <v>9201.0079771180008</v>
      </c>
      <c r="N11" s="14">
        <v>9201.0079771180008</v>
      </c>
      <c r="O11" s="14">
        <v>9201.0079771180008</v>
      </c>
      <c r="P11" s="14">
        <v>9201.0079771180008</v>
      </c>
      <c r="Q11" s="14">
        <v>9201.0079771180008</v>
      </c>
    </row>
    <row r="12" spans="1:17" ht="17.25" customHeight="1">
      <c r="B12" s="63" t="s">
        <v>177</v>
      </c>
      <c r="C12" s="64"/>
      <c r="D12" s="64"/>
      <c r="E12" s="64"/>
      <c r="F12" s="64"/>
      <c r="G12" s="14">
        <v>0</v>
      </c>
      <c r="H12" s="14">
        <v>0</v>
      </c>
      <c r="I12" s="14">
        <v>2376.35424698</v>
      </c>
      <c r="J12" s="14">
        <v>2376.35424698</v>
      </c>
      <c r="K12" s="14">
        <v>2376.35424698</v>
      </c>
      <c r="L12" s="14">
        <v>2376.35424698</v>
      </c>
      <c r="M12" s="14">
        <v>2376.35424698</v>
      </c>
      <c r="N12" s="14">
        <v>4028.419900804</v>
      </c>
      <c r="O12" s="14">
        <v>4028.419900804</v>
      </c>
      <c r="P12" s="14">
        <v>4028.419900804</v>
      </c>
      <c r="Q12" s="14">
        <v>4984.8180470710004</v>
      </c>
    </row>
    <row r="13" spans="1:17" ht="17.25" customHeight="1">
      <c r="B13" s="63" t="s">
        <v>174</v>
      </c>
      <c r="C13" s="64"/>
      <c r="D13" s="64"/>
      <c r="E13" s="64"/>
      <c r="F13" s="64"/>
      <c r="G13" s="14">
        <v>1079.944531656</v>
      </c>
      <c r="H13" s="14">
        <v>5057.6062335420002</v>
      </c>
      <c r="I13" s="14">
        <v>7266.5800185999997</v>
      </c>
      <c r="J13" s="14">
        <v>9581.7801111380013</v>
      </c>
      <c r="K13" s="14">
        <v>14233.020935262</v>
      </c>
      <c r="L13" s="14">
        <v>14233.020935262</v>
      </c>
      <c r="M13" s="14">
        <v>17833.664249720998</v>
      </c>
      <c r="N13" s="14">
        <v>24927.528943978003</v>
      </c>
      <c r="O13" s="14">
        <v>24927.528943978003</v>
      </c>
      <c r="P13" s="14">
        <v>30338.855127939001</v>
      </c>
      <c r="Q13" s="14">
        <v>33475.703322069996</v>
      </c>
    </row>
    <row r="14" spans="1:17" ht="17.25" customHeight="1">
      <c r="B14" s="63" t="s">
        <v>230</v>
      </c>
      <c r="C14" s="64"/>
      <c r="D14" s="64"/>
      <c r="E14" s="64"/>
      <c r="F14" s="64"/>
      <c r="G14" s="14">
        <v>0</v>
      </c>
      <c r="H14" s="14">
        <v>15230.889329243999</v>
      </c>
      <c r="I14" s="14">
        <v>28303.250323754</v>
      </c>
      <c r="J14" s="14">
        <v>28588.275877437001</v>
      </c>
      <c r="K14" s="14">
        <v>34077.969172470999</v>
      </c>
      <c r="L14" s="14">
        <v>39370.166060657</v>
      </c>
      <c r="M14" s="14">
        <v>42898.157498209002</v>
      </c>
      <c r="N14" s="14">
        <v>49272.307574564999</v>
      </c>
      <c r="O14" s="14">
        <v>49272.307574564999</v>
      </c>
      <c r="P14" s="14">
        <v>56179.042510999003</v>
      </c>
      <c r="Q14" s="14">
        <v>56546.523217975999</v>
      </c>
    </row>
    <row r="15" spans="1:17" ht="17.25" customHeight="1">
      <c r="B15" s="63" t="s">
        <v>178</v>
      </c>
      <c r="C15" s="64"/>
      <c r="D15" s="64"/>
      <c r="E15" s="64"/>
      <c r="F15" s="64"/>
      <c r="G15" s="14">
        <v>39862.743621955997</v>
      </c>
      <c r="H15" s="14">
        <v>70492.455926076</v>
      </c>
      <c r="I15" s="14">
        <v>120816.89260149901</v>
      </c>
      <c r="J15" s="14">
        <v>130934.412604292</v>
      </c>
      <c r="K15" s="14">
        <v>155736.919970124</v>
      </c>
      <c r="L15" s="14">
        <v>203201.34506484203</v>
      </c>
      <c r="M15" s="14">
        <v>220344.36956304399</v>
      </c>
      <c r="N15" s="14">
        <v>223727.437052967</v>
      </c>
      <c r="O15" s="14">
        <v>250713.13754477201</v>
      </c>
      <c r="P15" s="14">
        <v>271303.93531579099</v>
      </c>
      <c r="Q15" s="14">
        <v>294976.523077483</v>
      </c>
    </row>
    <row r="16" spans="1:17" ht="17.25" customHeight="1">
      <c r="B16" s="63" t="s">
        <v>179</v>
      </c>
      <c r="C16" s="64"/>
      <c r="D16" s="64"/>
      <c r="E16" s="64"/>
      <c r="F16" s="64"/>
      <c r="G16" s="14">
        <v>367.215986332</v>
      </c>
      <c r="H16" s="14">
        <v>367.215986332</v>
      </c>
      <c r="I16" s="14">
        <v>367.215986332</v>
      </c>
      <c r="J16" s="14">
        <v>2572.327377183</v>
      </c>
      <c r="K16" s="14">
        <v>2572.327377183</v>
      </c>
      <c r="L16" s="14">
        <v>2572.327377183</v>
      </c>
      <c r="M16" s="14">
        <v>3938.5157992619997</v>
      </c>
      <c r="N16" s="14">
        <v>3938.5157992619997</v>
      </c>
      <c r="O16" s="14">
        <v>3938.5157992619997</v>
      </c>
      <c r="P16" s="14">
        <v>5102.8814772900005</v>
      </c>
      <c r="Q16" s="14">
        <v>5102.8814772900005</v>
      </c>
    </row>
    <row r="17" spans="1:17" ht="17.25" customHeight="1">
      <c r="B17" s="63" t="s">
        <v>242</v>
      </c>
      <c r="C17" s="64"/>
      <c r="D17" s="64"/>
      <c r="E17" s="64"/>
      <c r="F17" s="64"/>
      <c r="G17" s="14"/>
      <c r="H17" s="14"/>
      <c r="I17" s="14"/>
      <c r="J17" s="14"/>
      <c r="K17" s="14"/>
      <c r="L17" s="14"/>
      <c r="M17" s="14">
        <v>289.242427152</v>
      </c>
      <c r="N17" s="14">
        <v>289.242427152</v>
      </c>
      <c r="O17" s="14">
        <v>289.242427152</v>
      </c>
      <c r="P17" s="14">
        <v>289.242427152</v>
      </c>
      <c r="Q17" s="14">
        <v>289.242427152</v>
      </c>
    </row>
    <row r="18" spans="1:17" ht="17.25" customHeight="1">
      <c r="A18" s="64"/>
      <c r="B18" s="64"/>
      <c r="C18" s="64"/>
      <c r="D18" s="64"/>
      <c r="E18" s="64"/>
      <c r="F18" s="6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7.25" customHeight="1">
      <c r="A19" s="59" t="s">
        <v>170</v>
      </c>
      <c r="B19" s="60"/>
      <c r="C19" s="60"/>
      <c r="D19" s="60"/>
      <c r="E19" s="60"/>
      <c r="F19" s="60"/>
      <c r="G19" s="15">
        <v>42345.423274629997</v>
      </c>
      <c r="H19" s="15">
        <v>98499.558337523005</v>
      </c>
      <c r="I19" s="15">
        <v>180974.60658480503</v>
      </c>
      <c r="J19" s="15">
        <v>197182.85766584703</v>
      </c>
      <c r="K19" s="15">
        <v>249752.54393248502</v>
      </c>
      <c r="L19" s="15">
        <v>302856.19118562603</v>
      </c>
      <c r="M19" s="15">
        <v>331012.81093631999</v>
      </c>
      <c r="N19" s="15">
        <v>354521.20697598299</v>
      </c>
      <c r="O19" s="15">
        <v>381506.90746778797</v>
      </c>
      <c r="P19" s="15">
        <v>524818.29340616998</v>
      </c>
      <c r="Q19" s="15">
        <v>561149.8065609989</v>
      </c>
    </row>
  </sheetData>
  <pageMargins left="0.98425196850393704" right="0.39370078740157483" top="0.59055118110236227" bottom="0.19685039370078741" header="0.31496062992125984" footer="0.31496062992125984"/>
  <pageSetup paperSize="9" scale="90" fitToHeight="0" orientation="landscape" r:id="rId1"/>
  <headerFooter alignWithMargins="0">
    <oddHeader>&amp;C&amp;P&amp;R29/01/2019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S35"/>
  <sheetViews>
    <sheetView showZeros="0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T26" sqref="T26"/>
    </sheetView>
  </sheetViews>
  <sheetFormatPr baseColWidth="10" defaultRowHeight="12.75"/>
  <cols>
    <col min="1" max="4" width="1.85546875" style="1" customWidth="1"/>
    <col min="5" max="5" width="20.42578125" style="1" customWidth="1"/>
    <col min="6" max="6" width="12.7109375" style="1" customWidth="1"/>
    <col min="7" max="17" width="10.42578125" style="1" customWidth="1"/>
    <col min="18" max="18" width="1.42578125" style="1" customWidth="1"/>
    <col min="19" max="19" width="8" style="1" customWidth="1"/>
    <col min="20" max="16384" width="11.42578125" style="1"/>
  </cols>
  <sheetData>
    <row r="1" spans="1:19">
      <c r="N1" s="23"/>
      <c r="O1" s="23"/>
      <c r="Q1" s="45"/>
    </row>
    <row r="2" spans="1:19">
      <c r="E2" s="29" t="s">
        <v>188</v>
      </c>
      <c r="N2" s="4"/>
      <c r="O2" s="23"/>
      <c r="Q2" s="45"/>
    </row>
    <row r="3" spans="1:19" ht="13.5" thickBot="1">
      <c r="O3" s="5"/>
      <c r="P3" s="5"/>
      <c r="S3" s="92" t="s">
        <v>147</v>
      </c>
    </row>
    <row r="4" spans="1:19" ht="13.5" thickTop="1">
      <c r="A4" s="46" t="s">
        <v>225</v>
      </c>
      <c r="B4" s="47"/>
      <c r="C4" s="47"/>
      <c r="D4" s="47"/>
      <c r="E4" s="47"/>
      <c r="F4" s="47"/>
      <c r="G4" s="48" t="s">
        <v>38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9" t="s">
        <v>44</v>
      </c>
      <c r="P4" s="48" t="s">
        <v>45</v>
      </c>
      <c r="Q4" s="48" t="s">
        <v>46</v>
      </c>
      <c r="S4" s="51" t="s">
        <v>208</v>
      </c>
    </row>
    <row r="5" spans="1:19">
      <c r="A5" s="20"/>
      <c r="B5" s="20"/>
      <c r="C5" s="20"/>
      <c r="D5" s="20"/>
      <c r="E5" s="2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S5" s="9"/>
    </row>
    <row r="6" spans="1:19">
      <c r="B6" s="3" t="s">
        <v>151</v>
      </c>
      <c r="G6" s="3">
        <v>217722.67939013001</v>
      </c>
      <c r="H6" s="3">
        <v>419821.02308325999</v>
      </c>
      <c r="I6" s="3">
        <v>594772.86115494999</v>
      </c>
      <c r="J6" s="3">
        <v>824159.09497727</v>
      </c>
      <c r="K6" s="3">
        <v>1043451.5472115399</v>
      </c>
      <c r="L6" s="3">
        <v>1297168.3365807699</v>
      </c>
      <c r="M6" s="3">
        <v>1458219.2810587201</v>
      </c>
      <c r="N6" s="3">
        <v>1685948.6142685197</v>
      </c>
      <c r="O6" s="3">
        <v>1873620.5763898899</v>
      </c>
      <c r="P6" s="3">
        <v>2126517.72594991</v>
      </c>
      <c r="Q6" s="3">
        <v>2325227.8787922203</v>
      </c>
      <c r="S6" s="32">
        <f t="shared" ref="S6" si="0">+S34-S26</f>
        <v>2775000</v>
      </c>
    </row>
    <row r="7" spans="1:19">
      <c r="B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32"/>
    </row>
    <row r="8" spans="1:19">
      <c r="B8" s="23" t="s">
        <v>164</v>
      </c>
      <c r="G8" s="23">
        <v>77356.443527520023</v>
      </c>
      <c r="H8" s="23">
        <v>178851.88012303002</v>
      </c>
      <c r="I8" s="23">
        <v>250885.26001507003</v>
      </c>
      <c r="J8" s="23">
        <v>363469.18050419004</v>
      </c>
      <c r="K8" s="23">
        <v>492026.36215758004</v>
      </c>
      <c r="L8" s="23">
        <v>638520.60276944004</v>
      </c>
      <c r="M8" s="23">
        <v>700671.88322909002</v>
      </c>
      <c r="N8" s="23">
        <v>817724.3018399399</v>
      </c>
      <c r="O8" s="23">
        <v>876822.71747489995</v>
      </c>
      <c r="P8" s="23">
        <v>994729.84670408</v>
      </c>
      <c r="Q8" s="23">
        <v>1058914.56543999</v>
      </c>
      <c r="S8" s="8">
        <f t="shared" ref="S8" si="1">SUM(S9:S13)</f>
        <v>1200548.9419999998</v>
      </c>
    </row>
    <row r="9" spans="1:19">
      <c r="C9" s="1" t="s">
        <v>153</v>
      </c>
      <c r="F9" s="1" t="s">
        <v>129</v>
      </c>
      <c r="G9" s="1">
        <v>31646.615400780007</v>
      </c>
      <c r="H9" s="1">
        <v>93395.365942809993</v>
      </c>
      <c r="I9" s="1">
        <v>110670.70490954</v>
      </c>
      <c r="J9" s="1">
        <v>182668.57528825998</v>
      </c>
      <c r="K9" s="1">
        <v>254998.60676768</v>
      </c>
      <c r="L9" s="1">
        <v>355411.39930052997</v>
      </c>
      <c r="M9" s="1">
        <v>374467.07292723999</v>
      </c>
      <c r="N9" s="1">
        <v>451888.96012484998</v>
      </c>
      <c r="O9" s="1">
        <v>468577.45550986996</v>
      </c>
      <c r="P9" s="1">
        <v>540989.95795596007</v>
      </c>
      <c r="Q9" s="1">
        <v>563796.78536054003</v>
      </c>
      <c r="S9" s="9">
        <v>653021.49</v>
      </c>
    </row>
    <row r="10" spans="1:19">
      <c r="C10" s="1" t="s">
        <v>214</v>
      </c>
      <c r="F10" s="1" t="s">
        <v>130</v>
      </c>
      <c r="G10" s="1">
        <v>43787.322260870016</v>
      </c>
      <c r="H10" s="1">
        <v>80541.427241610014</v>
      </c>
      <c r="I10" s="1">
        <v>123943.25173000002</v>
      </c>
      <c r="J10" s="1">
        <v>155868.39407518003</v>
      </c>
      <c r="K10" s="1">
        <v>188148.23441234999</v>
      </c>
      <c r="L10" s="1">
        <v>227444.52079274002</v>
      </c>
      <c r="M10" s="1">
        <v>262147.84367804002</v>
      </c>
      <c r="N10" s="1">
        <v>298010.37761185999</v>
      </c>
      <c r="O10" s="1">
        <v>336088.56387990998</v>
      </c>
      <c r="P10" s="1">
        <v>376753.71216595994</v>
      </c>
      <c r="Q10" s="1">
        <v>411063.10000578</v>
      </c>
      <c r="S10" s="9">
        <v>464423.11699999997</v>
      </c>
    </row>
    <row r="11" spans="1:19">
      <c r="C11" s="1" t="s">
        <v>154</v>
      </c>
      <c r="F11" s="1" t="s">
        <v>26</v>
      </c>
      <c r="G11" s="1">
        <v>266.26398389000002</v>
      </c>
      <c r="H11" s="1">
        <v>363.91844122000003</v>
      </c>
      <c r="I11" s="1">
        <v>4151.3297693200002</v>
      </c>
      <c r="J11" s="1">
        <v>5757.6047871000001</v>
      </c>
      <c r="K11" s="1">
        <v>24211.038738980002</v>
      </c>
      <c r="L11" s="1">
        <v>27457.818355980002</v>
      </c>
      <c r="M11" s="1">
        <v>33001.826383599997</v>
      </c>
      <c r="N11" s="1">
        <v>33852.176258400003</v>
      </c>
      <c r="O11" s="1">
        <v>35073.551333429998</v>
      </c>
      <c r="P11" s="1">
        <v>36227.226571589999</v>
      </c>
      <c r="Q11" s="1">
        <v>40563.498382110003</v>
      </c>
      <c r="S11" s="9">
        <v>40579.366999999998</v>
      </c>
    </row>
    <row r="12" spans="1:19">
      <c r="C12" s="1" t="s">
        <v>155</v>
      </c>
      <c r="F12" s="1" t="s">
        <v>27</v>
      </c>
      <c r="G12" s="1">
        <v>391.75446600000004</v>
      </c>
      <c r="H12" s="1">
        <v>1003.790926</v>
      </c>
      <c r="I12" s="1">
        <v>1513.7416905</v>
      </c>
      <c r="J12" s="1">
        <v>1987.253328</v>
      </c>
      <c r="K12" s="1">
        <v>2532.2822350000001</v>
      </c>
      <c r="L12" s="1">
        <v>2902.44710536</v>
      </c>
      <c r="M12" s="1">
        <v>3432.8822048799998</v>
      </c>
      <c r="N12" s="1">
        <v>3921.56057139</v>
      </c>
      <c r="O12" s="1">
        <v>4397.8225423900003</v>
      </c>
      <c r="P12" s="1">
        <v>5021.4949363900005</v>
      </c>
      <c r="Q12" s="1">
        <v>5576.2962123899997</v>
      </c>
      <c r="S12" s="9">
        <v>7749.6869999999999</v>
      </c>
    </row>
    <row r="13" spans="1:19">
      <c r="C13" s="1" t="s">
        <v>156</v>
      </c>
      <c r="F13" s="1" t="s">
        <v>28</v>
      </c>
      <c r="G13" s="1">
        <v>1264.4874159800004</v>
      </c>
      <c r="H13" s="1">
        <v>3547.37757139</v>
      </c>
      <c r="I13" s="1">
        <v>10606.231915710003</v>
      </c>
      <c r="J13" s="1">
        <v>17187.353025650002</v>
      </c>
      <c r="K13" s="1">
        <v>22136.20000357</v>
      </c>
      <c r="L13" s="1">
        <v>25304.417214829999</v>
      </c>
      <c r="M13" s="1">
        <v>27622.25803533</v>
      </c>
      <c r="N13" s="1">
        <v>30051.227273439999</v>
      </c>
      <c r="O13" s="1">
        <v>32685.324209300001</v>
      </c>
      <c r="P13" s="1">
        <v>35737.455074180005</v>
      </c>
      <c r="Q13" s="1">
        <v>37914.88547917</v>
      </c>
      <c r="S13" s="9">
        <v>34775.281000000003</v>
      </c>
    </row>
    <row r="14" spans="1:19" ht="15.75" customHeight="1">
      <c r="B14" s="52" t="s">
        <v>165</v>
      </c>
      <c r="G14" s="23">
        <v>3820.2689985799998</v>
      </c>
      <c r="H14" s="23">
        <v>6401.9084058899998</v>
      </c>
      <c r="I14" s="23">
        <v>8985.198690109999</v>
      </c>
      <c r="J14" s="23">
        <v>10810.652465059999</v>
      </c>
      <c r="K14" s="23">
        <v>12687.965199009999</v>
      </c>
      <c r="L14" s="23">
        <v>24443.536729299998</v>
      </c>
      <c r="M14" s="23">
        <v>26411.374916680001</v>
      </c>
      <c r="N14" s="23">
        <v>29394.758773609999</v>
      </c>
      <c r="O14" s="23">
        <v>31318.98930732</v>
      </c>
      <c r="P14" s="23">
        <v>34227.539075430002</v>
      </c>
      <c r="Q14" s="23">
        <v>38637.899728499993</v>
      </c>
      <c r="S14" s="8">
        <f t="shared" ref="S14" si="2">SUM(S15:S15)</f>
        <v>29237.819</v>
      </c>
    </row>
    <row r="15" spans="1:19">
      <c r="C15" s="53" t="s">
        <v>157</v>
      </c>
      <c r="G15" s="1">
        <v>3820.2689985799998</v>
      </c>
      <c r="H15" s="1">
        <v>6401.9084058899998</v>
      </c>
      <c r="I15" s="1">
        <v>8985.198690109999</v>
      </c>
      <c r="J15" s="1">
        <v>10810.652465059999</v>
      </c>
      <c r="K15" s="1">
        <v>12687.965199009999</v>
      </c>
      <c r="L15" s="1">
        <v>24443.536729299998</v>
      </c>
      <c r="M15" s="1">
        <v>26411.374916680001</v>
      </c>
      <c r="N15" s="1">
        <v>29394.758773609999</v>
      </c>
      <c r="O15" s="1">
        <v>31318.98930732</v>
      </c>
      <c r="P15" s="1">
        <v>34227.539075430002</v>
      </c>
      <c r="Q15" s="1">
        <v>38637.899728499993</v>
      </c>
      <c r="S15" s="9">
        <v>29237.819</v>
      </c>
    </row>
    <row r="16" spans="1:19" ht="18" customHeight="1">
      <c r="B16" s="52" t="s">
        <v>166</v>
      </c>
      <c r="G16" s="23">
        <v>134759.37968248001</v>
      </c>
      <c r="H16" s="23">
        <v>232062.85882488999</v>
      </c>
      <c r="I16" s="23">
        <v>329667.67443473998</v>
      </c>
      <c r="J16" s="23">
        <v>440954.40201593004</v>
      </c>
      <c r="K16" s="23">
        <v>528164.24899424007</v>
      </c>
      <c r="L16" s="23">
        <v>623002.22977948003</v>
      </c>
      <c r="M16" s="23">
        <v>714717.90395983006</v>
      </c>
      <c r="N16" s="23">
        <v>820332.54499533994</v>
      </c>
      <c r="O16" s="23">
        <v>943692.31571768993</v>
      </c>
      <c r="P16" s="23">
        <v>1071330.6155113699</v>
      </c>
      <c r="Q16" s="23">
        <v>1199735.2767948699</v>
      </c>
      <c r="S16" s="8">
        <f>SUM(S17:S18)</f>
        <v>1519185.5350000001</v>
      </c>
    </row>
    <row r="17" spans="2:19">
      <c r="C17" s="53" t="s">
        <v>158</v>
      </c>
      <c r="F17" s="1" t="s">
        <v>30</v>
      </c>
      <c r="G17" s="1">
        <v>96507.67490292</v>
      </c>
      <c r="H17" s="1">
        <v>164061.62143445999</v>
      </c>
      <c r="I17" s="1">
        <v>232010.5742151</v>
      </c>
      <c r="J17" s="1">
        <v>294785.42632698</v>
      </c>
      <c r="K17" s="1">
        <v>353092.91543622001</v>
      </c>
      <c r="L17" s="1">
        <v>418335.77565947</v>
      </c>
      <c r="M17" s="1">
        <v>484283.44540406001</v>
      </c>
      <c r="N17" s="1">
        <v>560989.98914835998</v>
      </c>
      <c r="O17" s="1">
        <v>638979.07088089001</v>
      </c>
      <c r="P17" s="1">
        <v>726599.81674227002</v>
      </c>
      <c r="Q17" s="1">
        <v>815205.41346434993</v>
      </c>
      <c r="S17" s="9">
        <v>1061713.9070000001</v>
      </c>
    </row>
    <row r="18" spans="2:19">
      <c r="C18" s="53" t="s">
        <v>163</v>
      </c>
      <c r="F18" s="1" t="s">
        <v>33</v>
      </c>
      <c r="G18" s="1">
        <v>38251.704779560001</v>
      </c>
      <c r="H18" s="1">
        <v>68001.237390430004</v>
      </c>
      <c r="I18" s="1">
        <v>97657.100219640008</v>
      </c>
      <c r="J18" s="1">
        <v>146168.97568895001</v>
      </c>
      <c r="K18" s="1">
        <v>175071.33355802001</v>
      </c>
      <c r="L18" s="1">
        <v>204666.45412001002</v>
      </c>
      <c r="M18" s="1">
        <v>230434.45855576999</v>
      </c>
      <c r="N18" s="1">
        <v>259342.55584697999</v>
      </c>
      <c r="O18" s="1">
        <v>304713.24483679998</v>
      </c>
      <c r="P18" s="1">
        <v>344730.79876909993</v>
      </c>
      <c r="Q18" s="1">
        <v>384529.86333051999</v>
      </c>
      <c r="S18" s="9">
        <v>457471.62800000003</v>
      </c>
    </row>
    <row r="19" spans="2:19" ht="16.5" customHeight="1">
      <c r="B19" s="52" t="s">
        <v>167</v>
      </c>
      <c r="G19" s="23">
        <v>1369.4911815500002</v>
      </c>
      <c r="H19" s="23">
        <v>1413.70689085</v>
      </c>
      <c r="I19" s="23">
        <v>1461.45987975</v>
      </c>
      <c r="J19" s="23">
        <v>3663.0364559099999</v>
      </c>
      <c r="K19" s="23">
        <v>4704.2381245299994</v>
      </c>
      <c r="L19" s="23">
        <v>4812.8618163699994</v>
      </c>
      <c r="M19" s="23">
        <v>6697.6622469399999</v>
      </c>
      <c r="N19" s="23">
        <v>7013.4327784500001</v>
      </c>
      <c r="O19" s="23">
        <v>7082.3571795999997</v>
      </c>
      <c r="P19" s="23">
        <v>9240.3733486499987</v>
      </c>
      <c r="Q19" s="23">
        <v>9327.6467184799985</v>
      </c>
      <c r="S19" s="8">
        <f t="shared" ref="S19" si="3">SUM(S20:S21)</f>
        <v>10237.601999999999</v>
      </c>
    </row>
    <row r="20" spans="2:19">
      <c r="C20" s="1" t="s">
        <v>31</v>
      </c>
      <c r="G20" s="1">
        <v>1336.5568457500001</v>
      </c>
      <c r="H20" s="1">
        <v>1336.5568457500001</v>
      </c>
      <c r="I20" s="1">
        <v>1336.5568457500001</v>
      </c>
      <c r="J20" s="1">
        <v>3493.0625117899999</v>
      </c>
      <c r="K20" s="1">
        <v>4502.6044331499997</v>
      </c>
      <c r="L20" s="1">
        <v>4502.6044331499997</v>
      </c>
      <c r="M20" s="1">
        <v>6340.4878407599999</v>
      </c>
      <c r="N20" s="1">
        <v>6597.1019224199999</v>
      </c>
      <c r="O20" s="1">
        <v>6597.1019224199999</v>
      </c>
      <c r="P20" s="1">
        <v>8692.0009116999991</v>
      </c>
      <c r="Q20" s="1">
        <v>8692.0009116999991</v>
      </c>
      <c r="S20" s="9">
        <v>9074.6049999999996</v>
      </c>
    </row>
    <row r="21" spans="2:19">
      <c r="C21" s="1" t="s">
        <v>29</v>
      </c>
      <c r="G21" s="1">
        <v>32.934335799999992</v>
      </c>
      <c r="H21" s="1">
        <v>77.150045099999986</v>
      </c>
      <c r="I21" s="1">
        <v>124.90303399999999</v>
      </c>
      <c r="J21" s="1">
        <v>169.97394412</v>
      </c>
      <c r="K21" s="1">
        <v>201.63369137999999</v>
      </c>
      <c r="L21" s="1">
        <v>310.25738321999995</v>
      </c>
      <c r="M21" s="1">
        <v>357.76040618000002</v>
      </c>
      <c r="N21" s="1">
        <v>416.33085603000001</v>
      </c>
      <c r="O21" s="1">
        <v>485.25525718</v>
      </c>
      <c r="P21" s="1">
        <v>548.37243694999995</v>
      </c>
      <c r="Q21" s="1">
        <v>635.64580677999993</v>
      </c>
      <c r="S21" s="9">
        <v>1162.9970000000001</v>
      </c>
    </row>
    <row r="22" spans="2:19" ht="15.75" customHeight="1">
      <c r="B22" s="52" t="s">
        <v>168</v>
      </c>
      <c r="G22" s="23">
        <v>417.096</v>
      </c>
      <c r="H22" s="23">
        <v>1090.6688385999998</v>
      </c>
      <c r="I22" s="23">
        <v>3773.2681352799996</v>
      </c>
      <c r="J22" s="23">
        <v>5261.8235361799998</v>
      </c>
      <c r="K22" s="23">
        <v>5868.7327361799998</v>
      </c>
      <c r="L22" s="23">
        <v>6389.1054861800003</v>
      </c>
      <c r="M22" s="23">
        <v>9720.4567061800008</v>
      </c>
      <c r="N22" s="23">
        <v>11483.575881180001</v>
      </c>
      <c r="O22" s="23">
        <v>14704.19671038</v>
      </c>
      <c r="P22" s="23">
        <v>16989.35131038</v>
      </c>
      <c r="Q22" s="23">
        <v>18612.49011038</v>
      </c>
      <c r="S22" s="8">
        <f t="shared" ref="S22" si="4">SUM(S23:S24)</f>
        <v>15790.101999999999</v>
      </c>
    </row>
    <row r="23" spans="2:19">
      <c r="C23" s="53" t="s">
        <v>159</v>
      </c>
      <c r="G23" s="1">
        <v>417.096</v>
      </c>
      <c r="H23" s="1">
        <v>1090.6688385999998</v>
      </c>
      <c r="I23" s="1">
        <v>3773.2681352799996</v>
      </c>
      <c r="J23" s="1">
        <v>5261.8235361799998</v>
      </c>
      <c r="K23" s="1">
        <v>5868.7327361799998</v>
      </c>
      <c r="L23" s="1">
        <v>6389.1054861800003</v>
      </c>
      <c r="M23" s="1">
        <v>9720.4567061800008</v>
      </c>
      <c r="N23" s="1">
        <v>11483.575881180001</v>
      </c>
      <c r="O23" s="1">
        <v>14704.19671038</v>
      </c>
      <c r="P23" s="1">
        <v>16989.35131038</v>
      </c>
      <c r="Q23" s="1">
        <v>18612.49011038</v>
      </c>
      <c r="S23" s="9">
        <v>15790.101999999999</v>
      </c>
    </row>
    <row r="24" spans="2:19">
      <c r="C24" s="1" t="s">
        <v>29</v>
      </c>
      <c r="S24" s="9"/>
    </row>
    <row r="25" spans="2:19">
      <c r="C25" s="53"/>
      <c r="S25" s="9"/>
    </row>
    <row r="26" spans="2:19">
      <c r="B26" s="3" t="s">
        <v>152</v>
      </c>
      <c r="G26" s="3">
        <v>191498.373475</v>
      </c>
      <c r="H26" s="3">
        <v>365662.14903699997</v>
      </c>
      <c r="I26" s="3">
        <v>555090.26584400004</v>
      </c>
      <c r="J26" s="3">
        <v>748018.46762799995</v>
      </c>
      <c r="K26" s="3">
        <v>950779.49805499997</v>
      </c>
      <c r="L26" s="3">
        <v>1171549.419369</v>
      </c>
      <c r="M26" s="3">
        <v>1394097.6407079997</v>
      </c>
      <c r="N26" s="3">
        <v>1600694.1740850001</v>
      </c>
      <c r="O26" s="3">
        <v>1806991.9426000002</v>
      </c>
      <c r="P26" s="3">
        <v>2027458.2258829998</v>
      </c>
      <c r="Q26" s="3">
        <v>2246355.9536759998</v>
      </c>
      <c r="S26" s="32">
        <f t="shared" ref="S26" si="5">SUM(S28:S32)</f>
        <v>2327128</v>
      </c>
    </row>
    <row r="27" spans="2:19">
      <c r="B27" s="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S27" s="8"/>
    </row>
    <row r="28" spans="2:19">
      <c r="C28" s="53" t="s">
        <v>160</v>
      </c>
      <c r="F28" s="1" t="s">
        <v>32</v>
      </c>
      <c r="G28" s="1">
        <v>40246.821034000001</v>
      </c>
      <c r="H28" s="1">
        <v>76282.911424999998</v>
      </c>
      <c r="I28" s="1">
        <v>118841.170694</v>
      </c>
      <c r="J28" s="1">
        <v>161857.20344000001</v>
      </c>
      <c r="K28" s="1">
        <v>206253.557286</v>
      </c>
      <c r="L28" s="1">
        <v>253343.5116</v>
      </c>
      <c r="M28" s="1">
        <v>301473.35117600003</v>
      </c>
      <c r="N28" s="1">
        <v>346284.03120700002</v>
      </c>
      <c r="O28" s="1">
        <v>389578.82987399999</v>
      </c>
      <c r="P28" s="1">
        <v>439862.64078900003</v>
      </c>
      <c r="Q28" s="1">
        <v>488473.378126</v>
      </c>
      <c r="S28" s="9">
        <v>543690</v>
      </c>
    </row>
    <row r="29" spans="2:19">
      <c r="C29" s="53" t="s">
        <v>158</v>
      </c>
      <c r="F29" s="1" t="s">
        <v>34</v>
      </c>
      <c r="G29" s="1">
        <v>94498.016235000003</v>
      </c>
      <c r="H29" s="1">
        <v>179601.80210600002</v>
      </c>
      <c r="I29" s="1">
        <v>276280.32227100001</v>
      </c>
      <c r="J29" s="1">
        <v>379735.314954</v>
      </c>
      <c r="K29" s="1">
        <v>487511.39115699998</v>
      </c>
      <c r="L29" s="1">
        <v>600394.68755200005</v>
      </c>
      <c r="M29" s="1">
        <v>710913.57668900001</v>
      </c>
      <c r="N29" s="1">
        <v>809219.08762899996</v>
      </c>
      <c r="O29" s="1">
        <v>909222.53146500001</v>
      </c>
      <c r="P29" s="1">
        <v>1022630.805753</v>
      </c>
      <c r="Q29" s="1">
        <v>1133110.42184</v>
      </c>
      <c r="S29" s="9">
        <v>1176994</v>
      </c>
    </row>
    <row r="30" spans="2:19">
      <c r="C30" s="53" t="s">
        <v>161</v>
      </c>
      <c r="F30" s="1" t="s">
        <v>35</v>
      </c>
      <c r="G30" s="1">
        <v>21033.052909999999</v>
      </c>
      <c r="H30" s="1">
        <v>42190.642388</v>
      </c>
      <c r="I30" s="1">
        <v>60826.709945000002</v>
      </c>
      <c r="J30" s="1">
        <v>78100.073642000003</v>
      </c>
      <c r="K30" s="1">
        <v>96416.595423000006</v>
      </c>
      <c r="L30" s="1">
        <v>117263.523069</v>
      </c>
      <c r="M30" s="1">
        <v>139281.32701199999</v>
      </c>
      <c r="N30" s="1">
        <v>160974.09784500001</v>
      </c>
      <c r="O30" s="1">
        <v>182088.22153099999</v>
      </c>
      <c r="P30" s="1">
        <v>199574.77903999999</v>
      </c>
      <c r="Q30" s="1">
        <v>219295.52870299999</v>
      </c>
      <c r="S30" s="9">
        <v>233545</v>
      </c>
    </row>
    <row r="31" spans="2:19">
      <c r="C31" s="53" t="s">
        <v>162</v>
      </c>
      <c r="F31" s="1" t="s">
        <v>36</v>
      </c>
      <c r="G31" s="1">
        <v>35687.574335999998</v>
      </c>
      <c r="H31" s="1">
        <v>67504.728457999998</v>
      </c>
      <c r="I31" s="1">
        <v>99026.976874</v>
      </c>
      <c r="J31" s="1">
        <v>128150.904932</v>
      </c>
      <c r="K31" s="1">
        <v>160414.71152899999</v>
      </c>
      <c r="L31" s="1">
        <v>200358.09088800001</v>
      </c>
      <c r="M31" s="1">
        <v>242223.06854099999</v>
      </c>
      <c r="N31" s="1">
        <v>283905.57657400001</v>
      </c>
      <c r="O31" s="1">
        <v>325770.77870000002</v>
      </c>
      <c r="P31" s="1">
        <v>365030.73380099999</v>
      </c>
      <c r="Q31" s="1">
        <v>405045.35870699998</v>
      </c>
      <c r="S31" s="9">
        <v>372395</v>
      </c>
    </row>
    <row r="32" spans="2:19">
      <c r="C32" s="1" t="s">
        <v>29</v>
      </c>
      <c r="G32" s="1">
        <v>32.90896</v>
      </c>
      <c r="H32" s="1">
        <v>82.064660000000003</v>
      </c>
      <c r="I32" s="1">
        <v>115.08606</v>
      </c>
      <c r="J32" s="1">
        <v>174.97066000000001</v>
      </c>
      <c r="K32" s="1">
        <v>183.24266</v>
      </c>
      <c r="L32" s="1">
        <v>189.60625999999999</v>
      </c>
      <c r="M32" s="1">
        <v>206.31729000000001</v>
      </c>
      <c r="N32" s="1">
        <v>311.38083</v>
      </c>
      <c r="O32" s="1">
        <v>331.58103</v>
      </c>
      <c r="P32" s="1">
        <v>359.26650000000001</v>
      </c>
      <c r="Q32" s="1">
        <v>431.2663</v>
      </c>
      <c r="S32" s="9">
        <v>504</v>
      </c>
    </row>
    <row r="33" spans="1:19">
      <c r="S33" s="9"/>
    </row>
    <row r="34" spans="1:19">
      <c r="A34" s="25" t="s">
        <v>37</v>
      </c>
      <c r="G34" s="25">
        <v>409221.05286513001</v>
      </c>
      <c r="H34" s="25">
        <v>785483.17212025996</v>
      </c>
      <c r="I34" s="25">
        <v>1149863.12699895</v>
      </c>
      <c r="J34" s="25">
        <v>1572177.56260527</v>
      </c>
      <c r="K34" s="25">
        <v>1994231.0452665398</v>
      </c>
      <c r="L34" s="25">
        <v>2468717.7559497701</v>
      </c>
      <c r="M34" s="25">
        <v>2852316.9217667198</v>
      </c>
      <c r="N34" s="25">
        <v>3286642.7883535195</v>
      </c>
      <c r="O34" s="25">
        <v>3680612.5189898899</v>
      </c>
      <c r="P34" s="25">
        <v>4153975.9518329101</v>
      </c>
      <c r="Q34" s="25">
        <v>4571583.83246822</v>
      </c>
      <c r="S34" s="10">
        <f>+S8+S14+S16+S19+S22+S26</f>
        <v>5102128</v>
      </c>
    </row>
    <row r="35" spans="1:19" s="17" customFormat="1" ht="13.5" thickBot="1">
      <c r="A35" s="33"/>
      <c r="B35" s="54"/>
      <c r="C35" s="54"/>
      <c r="D35" s="54"/>
      <c r="E35" s="54"/>
      <c r="F35" s="5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S35" s="55"/>
    </row>
  </sheetData>
  <phoneticPr fontId="0" type="noConversion"/>
  <pageMargins left="0.98425196850393704" right="0.39370078740157483" top="0.59055118110236227" bottom="0.19685039370078741" header="0.31496062992125984" footer="0.31496062992125984"/>
  <pageSetup paperSize="9" scale="80" orientation="landscape" r:id="rId1"/>
  <headerFooter alignWithMargins="0">
    <oddHeader>&amp;C&amp;P&amp;R29/01/2019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S16"/>
  <sheetViews>
    <sheetView showZeros="0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K27" sqref="K27"/>
    </sheetView>
  </sheetViews>
  <sheetFormatPr baseColWidth="10" defaultRowHeight="12.75"/>
  <cols>
    <col min="1" max="4" width="1.85546875" style="1" customWidth="1"/>
    <col min="5" max="5" width="19.140625" style="1" customWidth="1"/>
    <col min="6" max="6" width="8.85546875" style="1" customWidth="1"/>
    <col min="7" max="8" width="9.7109375" style="88" customWidth="1"/>
    <col min="9" max="17" width="9.7109375" style="1" customWidth="1"/>
    <col min="18" max="18" width="1.140625" style="1" customWidth="1"/>
    <col min="19" max="19" width="8.42578125" style="1" customWidth="1"/>
    <col min="20" max="16384" width="11.42578125" style="1"/>
  </cols>
  <sheetData>
    <row r="1" spans="1:19" ht="7.5" customHeight="1"/>
    <row r="2" spans="1:19">
      <c r="D2" s="29"/>
      <c r="E2" s="29" t="s">
        <v>188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9" ht="13.5" customHeight="1" thickBot="1">
      <c r="G3" s="89"/>
      <c r="H3" s="89"/>
      <c r="I3" s="89"/>
      <c r="J3" s="17"/>
      <c r="K3" s="17"/>
      <c r="L3" s="17"/>
      <c r="M3" s="17"/>
      <c r="N3" s="17"/>
      <c r="O3" s="17"/>
      <c r="P3" s="17">
        <v>0</v>
      </c>
      <c r="Q3" s="17"/>
      <c r="R3" s="17"/>
      <c r="S3" s="92" t="s">
        <v>147</v>
      </c>
    </row>
    <row r="4" spans="1:19" ht="13.5" thickTop="1">
      <c r="A4" s="27" t="s">
        <v>226</v>
      </c>
      <c r="B4" s="19"/>
      <c r="C4" s="19"/>
      <c r="D4" s="19"/>
      <c r="E4" s="19"/>
      <c r="F4" s="19"/>
      <c r="G4" s="90" t="s">
        <v>38</v>
      </c>
      <c r="H4" s="90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  <c r="R4" s="48"/>
      <c r="S4" s="51" t="s">
        <v>208</v>
      </c>
    </row>
    <row r="5" spans="1:19">
      <c r="H5" s="1"/>
    </row>
    <row r="6" spans="1:19">
      <c r="B6" s="1" t="s">
        <v>108</v>
      </c>
      <c r="G6" s="1">
        <v>3469.73</v>
      </c>
      <c r="H6" s="1">
        <v>3469.73</v>
      </c>
      <c r="I6" s="1">
        <v>22749.410000000003</v>
      </c>
      <c r="J6" s="1">
        <v>27222.790000000005</v>
      </c>
      <c r="K6" s="1">
        <v>33535.826521629999</v>
      </c>
      <c r="L6" s="1">
        <v>50229.151635630005</v>
      </c>
      <c r="M6" s="1">
        <v>51554.55234325998</v>
      </c>
      <c r="N6" s="1">
        <v>58447.294343259979</v>
      </c>
      <c r="O6" s="1">
        <v>60747.755843259984</v>
      </c>
      <c r="P6" s="1">
        <v>73114.391291950014</v>
      </c>
      <c r="Q6" s="1">
        <v>83624.743340629997</v>
      </c>
      <c r="S6" s="1">
        <v>69602</v>
      </c>
    </row>
    <row r="7" spans="1:19">
      <c r="B7" s="1" t="s">
        <v>109</v>
      </c>
      <c r="G7" s="1">
        <v>104.00248628</v>
      </c>
      <c r="H7" s="1">
        <v>631.85050492000005</v>
      </c>
      <c r="I7" s="1">
        <v>631.85050492000005</v>
      </c>
      <c r="J7" s="1">
        <v>772.92426813999998</v>
      </c>
      <c r="K7" s="1">
        <v>777.3142478499999</v>
      </c>
      <c r="L7" s="1">
        <v>1253.7495765399999</v>
      </c>
      <c r="M7" s="1">
        <v>1370.2489582799999</v>
      </c>
      <c r="N7" s="1">
        <v>1827.9251773099998</v>
      </c>
      <c r="O7" s="1">
        <v>2234.6138384699998</v>
      </c>
      <c r="P7" s="1">
        <v>2603.43885907</v>
      </c>
      <c r="Q7" s="1">
        <v>2657.44387044</v>
      </c>
      <c r="S7" s="1">
        <v>3375.4238600000003</v>
      </c>
    </row>
    <row r="8" spans="1:19">
      <c r="B8" s="1" t="s">
        <v>110</v>
      </c>
      <c r="G8" s="1">
        <v>504.55141300000003</v>
      </c>
      <c r="H8" s="1">
        <v>1039.6360180000006</v>
      </c>
      <c r="I8" s="1">
        <v>1408.74133837</v>
      </c>
      <c r="J8" s="1">
        <v>4293.8896943599993</v>
      </c>
      <c r="K8" s="1">
        <v>5354.0329313799994</v>
      </c>
      <c r="L8" s="1">
        <v>5824.1483959499974</v>
      </c>
      <c r="M8" s="1">
        <v>6221.1039357299996</v>
      </c>
      <c r="N8" s="1">
        <v>6442.5132913300004</v>
      </c>
      <c r="O8" s="1">
        <v>10396.771663620002</v>
      </c>
      <c r="P8" s="1">
        <v>10596.276076759999</v>
      </c>
      <c r="Q8" s="1">
        <v>11092.60582443</v>
      </c>
      <c r="S8" s="17">
        <v>9000</v>
      </c>
    </row>
    <row r="9" spans="1:19">
      <c r="C9" s="1" t="s">
        <v>131</v>
      </c>
      <c r="G9" s="1">
        <v>366.29500000000002</v>
      </c>
      <c r="H9" s="1">
        <v>670.40505100000019</v>
      </c>
      <c r="I9" s="1">
        <v>899.90505100000019</v>
      </c>
      <c r="J9" s="1">
        <v>3363.6956349899997</v>
      </c>
      <c r="K9" s="1">
        <v>3849.5768329900002</v>
      </c>
      <c r="L9" s="1">
        <v>4116.576591439999</v>
      </c>
      <c r="M9" s="1">
        <v>4150.00391244</v>
      </c>
      <c r="N9" s="1">
        <v>4223.45401244</v>
      </c>
      <c r="O9" s="1">
        <v>8121.4696744299999</v>
      </c>
      <c r="P9" s="1">
        <v>8295.1410553700007</v>
      </c>
      <c r="Q9" s="1">
        <v>8349.3193471300001</v>
      </c>
      <c r="S9" s="1">
        <v>0</v>
      </c>
    </row>
    <row r="10" spans="1:19">
      <c r="C10" s="1" t="s">
        <v>215</v>
      </c>
      <c r="G10" s="1">
        <v>132.312973</v>
      </c>
      <c r="H10" s="1">
        <v>332.33399530000003</v>
      </c>
      <c r="I10" s="1">
        <v>404.69263181999997</v>
      </c>
      <c r="J10" s="1">
        <v>695.69665922000002</v>
      </c>
      <c r="K10" s="1">
        <v>801.29941901999996</v>
      </c>
      <c r="L10" s="1">
        <v>982.59995951999997</v>
      </c>
      <c r="M10" s="1">
        <v>1068.73014122</v>
      </c>
      <c r="N10" s="1">
        <v>1150.3836582199999</v>
      </c>
      <c r="O10" s="1">
        <v>1238.3439821100001</v>
      </c>
      <c r="P10" s="1">
        <v>1331.0520417800001</v>
      </c>
      <c r="Q10" s="1">
        <v>1402.8579899900001</v>
      </c>
      <c r="S10" s="29">
        <v>0</v>
      </c>
    </row>
    <row r="11" spans="1:19">
      <c r="B11" s="1" t="s">
        <v>111</v>
      </c>
      <c r="G11" s="1">
        <v>6.559800000000001</v>
      </c>
      <c r="H11" s="1">
        <v>284.88591500000001</v>
      </c>
      <c r="I11" s="1">
        <v>348.20598500000006</v>
      </c>
      <c r="J11" s="1">
        <v>478.63423799999998</v>
      </c>
      <c r="K11" s="1">
        <v>645.82494599999995</v>
      </c>
      <c r="L11" s="1">
        <v>869.76913100000002</v>
      </c>
      <c r="M11" s="1">
        <v>1024.8592410000001</v>
      </c>
      <c r="N11" s="1">
        <v>1311.8171500000001</v>
      </c>
      <c r="O11" s="1">
        <v>1460.8737430000001</v>
      </c>
      <c r="P11" s="1">
        <v>1741.8872924</v>
      </c>
      <c r="Q11" s="1">
        <v>2353.9351394</v>
      </c>
      <c r="S11" s="1">
        <v>5171</v>
      </c>
    </row>
    <row r="12" spans="1:19">
      <c r="B12" s="1" t="s">
        <v>216</v>
      </c>
      <c r="G12" s="1">
        <v>3.1825999999999999</v>
      </c>
      <c r="H12" s="1">
        <v>27.919720000000002</v>
      </c>
      <c r="I12" s="1">
        <v>94.22511999999999</v>
      </c>
      <c r="J12" s="1">
        <v>102.90702</v>
      </c>
      <c r="K12" s="1">
        <v>141.665245</v>
      </c>
      <c r="L12" s="1">
        <v>145.81014499999998</v>
      </c>
      <c r="M12" s="1">
        <v>169.74674499999998</v>
      </c>
      <c r="N12" s="1">
        <v>211.89387000000002</v>
      </c>
      <c r="O12" s="1">
        <v>279.55169499999994</v>
      </c>
      <c r="P12" s="1">
        <v>325.93588499999998</v>
      </c>
      <c r="Q12" s="1">
        <v>364.35401000000002</v>
      </c>
      <c r="S12" s="1">
        <v>0</v>
      </c>
    </row>
    <row r="13" spans="1:19">
      <c r="B13" s="1" t="s">
        <v>29</v>
      </c>
      <c r="G13" s="1">
        <v>2803.38606278</v>
      </c>
      <c r="H13" s="1">
        <v>2647.4430890599997</v>
      </c>
      <c r="I13" s="1">
        <v>2699.1016093000017</v>
      </c>
      <c r="J13" s="1">
        <v>3187.6048214600014</v>
      </c>
      <c r="K13" s="1">
        <v>3930.07735555</v>
      </c>
      <c r="L13" s="1">
        <v>3969.2862644099996</v>
      </c>
      <c r="M13" s="1">
        <v>5726.6865772800011</v>
      </c>
      <c r="N13" s="1">
        <v>7379.422378520002</v>
      </c>
      <c r="O13" s="1">
        <v>7591.9524589500006</v>
      </c>
      <c r="P13" s="1">
        <v>7660.5863773100045</v>
      </c>
      <c r="Q13" s="1">
        <v>7823.9891213800147</v>
      </c>
      <c r="S13" s="1">
        <v>3000</v>
      </c>
    </row>
    <row r="14" spans="1:19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7"/>
    </row>
    <row r="15" spans="1:19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30"/>
    </row>
    <row r="16" spans="1:19">
      <c r="A16" s="46" t="s">
        <v>134</v>
      </c>
      <c r="B16" s="27"/>
      <c r="C16" s="27"/>
      <c r="D16" s="27"/>
      <c r="E16" s="27"/>
      <c r="F16" s="27"/>
      <c r="G16" s="27">
        <v>6891.4123620600003</v>
      </c>
      <c r="H16" s="27">
        <v>8101.4652469799994</v>
      </c>
      <c r="I16" s="27">
        <v>27931.534557590006</v>
      </c>
      <c r="J16" s="27">
        <v>36058.750041960004</v>
      </c>
      <c r="K16" s="27">
        <v>44384.741247409998</v>
      </c>
      <c r="L16" s="27">
        <v>62291.91514853001</v>
      </c>
      <c r="M16" s="27">
        <v>66067.19780054997</v>
      </c>
      <c r="N16" s="27">
        <v>75620.866210419976</v>
      </c>
      <c r="O16" s="27">
        <v>82711.519242299997</v>
      </c>
      <c r="P16" s="27">
        <v>96042.515782490009</v>
      </c>
      <c r="Q16" s="27">
        <v>107917.07130627999</v>
      </c>
      <c r="R16" s="27"/>
      <c r="S16" s="27">
        <v>90148.423859999995</v>
      </c>
    </row>
  </sheetData>
  <sortState ref="C19:AT45">
    <sortCondition ref="C19"/>
  </sortState>
  <phoneticPr fontId="0" type="noConversion"/>
  <pageMargins left="0.98425196850393704" right="0.39370078740157483" top="0.59055118110236227" bottom="0.19685039370078741" header="0.31496062992125984" footer="0.31496062992125984"/>
  <pageSetup paperSize="9" scale="85" fitToHeight="0" orientation="landscape" r:id="rId1"/>
  <headerFooter alignWithMargins="0">
    <oddHeader>&amp;C&amp;P&amp;R29/01/2019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2:Q22"/>
  <sheetViews>
    <sheetView showZeros="0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O31" sqref="O31"/>
    </sheetView>
  </sheetViews>
  <sheetFormatPr baseColWidth="10" defaultRowHeight="12.75"/>
  <cols>
    <col min="1" max="4" width="1.85546875" style="1" customWidth="1"/>
    <col min="5" max="5" width="19.140625" style="1" customWidth="1"/>
    <col min="6" max="6" width="2.140625" style="1" customWidth="1"/>
    <col min="7" max="17" width="10.28515625" style="1" customWidth="1"/>
    <col min="18" max="16384" width="11.42578125" style="1"/>
  </cols>
  <sheetData>
    <row r="2" spans="1:17">
      <c r="D2" s="29"/>
      <c r="E2" s="29" t="s">
        <v>188</v>
      </c>
      <c r="F2" s="29"/>
    </row>
    <row r="4" spans="1:17">
      <c r="A4" s="46" t="s">
        <v>227</v>
      </c>
      <c r="B4" s="19"/>
      <c r="C4" s="19"/>
      <c r="D4" s="19"/>
      <c r="E4" s="19"/>
      <c r="F4" s="19"/>
      <c r="G4" s="48" t="s">
        <v>38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5" spans="1:17">
      <c r="A5" s="3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>
      <c r="B6" s="23" t="s">
        <v>76</v>
      </c>
      <c r="G6" s="28">
        <v>553.3660000000001</v>
      </c>
      <c r="H6" s="28">
        <v>920.93700000000001</v>
      </c>
      <c r="I6" s="28">
        <v>1288.79393</v>
      </c>
      <c r="J6" s="28">
        <v>1657.5229300000001</v>
      </c>
      <c r="K6" s="28">
        <v>1657.5229300000001</v>
      </c>
      <c r="L6" s="28">
        <v>2157.4099299999998</v>
      </c>
      <c r="M6" s="28">
        <v>2264.9159299999997</v>
      </c>
      <c r="N6" s="28">
        <v>2376.42193</v>
      </c>
      <c r="O6" s="28">
        <v>2485.6279299999997</v>
      </c>
      <c r="P6" s="28">
        <v>2596.9739300000001</v>
      </c>
      <c r="Q6" s="28">
        <v>3792.60563</v>
      </c>
    </row>
    <row r="7" spans="1:17">
      <c r="C7" s="1" t="s">
        <v>116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>
      <c r="D8" s="1" t="s">
        <v>115</v>
      </c>
    </row>
    <row r="9" spans="1:17">
      <c r="D9" s="1" t="s">
        <v>83</v>
      </c>
    </row>
    <row r="10" spans="1:17">
      <c r="C10" s="1" t="s">
        <v>117</v>
      </c>
      <c r="G10" s="1">
        <v>553.3660000000001</v>
      </c>
      <c r="H10" s="1">
        <v>920.93700000000001</v>
      </c>
      <c r="I10" s="1">
        <v>1288.79393</v>
      </c>
      <c r="J10" s="1">
        <v>1657.5229300000001</v>
      </c>
      <c r="K10" s="1">
        <v>1657.5229300000001</v>
      </c>
      <c r="L10" s="1">
        <v>2157.4099299999998</v>
      </c>
      <c r="M10" s="1">
        <v>2264.9159299999997</v>
      </c>
      <c r="N10" s="1">
        <v>2376.42193</v>
      </c>
      <c r="O10" s="1">
        <v>2485.6279299999997</v>
      </c>
      <c r="P10" s="1">
        <v>2596.9739300000001</v>
      </c>
      <c r="Q10" s="1">
        <v>3792.60563</v>
      </c>
    </row>
    <row r="11" spans="1:17">
      <c r="D11" s="1" t="s">
        <v>118</v>
      </c>
      <c r="G11" s="1">
        <v>3.7</v>
      </c>
      <c r="H11" s="1">
        <v>4.75</v>
      </c>
      <c r="I11" s="1">
        <v>6.3500000000000005</v>
      </c>
      <c r="J11" s="1">
        <v>8.4</v>
      </c>
      <c r="K11" s="1">
        <v>8.4</v>
      </c>
      <c r="L11" s="1">
        <v>14.2</v>
      </c>
      <c r="M11" s="1">
        <v>14.2</v>
      </c>
      <c r="N11" s="1">
        <v>17.400000000000002</v>
      </c>
      <c r="O11" s="1">
        <v>19.2</v>
      </c>
      <c r="P11" s="1">
        <v>21.799999999999997</v>
      </c>
      <c r="Q11" s="1">
        <v>21.799999999999997</v>
      </c>
    </row>
    <row r="12" spans="1:17">
      <c r="D12" s="1" t="s">
        <v>193</v>
      </c>
      <c r="G12" s="1">
        <v>549.46600000000001</v>
      </c>
      <c r="H12" s="1">
        <v>914.98699999999997</v>
      </c>
      <c r="I12" s="1">
        <v>1281.2439300000001</v>
      </c>
      <c r="J12" s="1">
        <v>1647.12293</v>
      </c>
      <c r="K12" s="1">
        <v>1647.12293</v>
      </c>
      <c r="L12" s="1">
        <v>2140.0099300000002</v>
      </c>
      <c r="M12" s="1">
        <v>2247.51593</v>
      </c>
      <c r="N12" s="1">
        <v>2354.8219300000001</v>
      </c>
      <c r="O12" s="1">
        <v>2462.22793</v>
      </c>
      <c r="P12" s="1">
        <v>2569.9739300000001</v>
      </c>
      <c r="Q12" s="1">
        <v>3765.60563</v>
      </c>
    </row>
    <row r="13" spans="1:17">
      <c r="D13" s="1" t="s">
        <v>83</v>
      </c>
      <c r="G13" s="1">
        <v>0.2</v>
      </c>
      <c r="H13" s="1">
        <v>1.2</v>
      </c>
      <c r="I13" s="1">
        <v>1.2</v>
      </c>
      <c r="J13" s="1">
        <v>2</v>
      </c>
      <c r="K13" s="1">
        <v>2</v>
      </c>
      <c r="L13" s="1">
        <v>3.2</v>
      </c>
      <c r="M13" s="1">
        <v>3.2</v>
      </c>
      <c r="N13" s="1">
        <v>4.2</v>
      </c>
      <c r="O13" s="1">
        <v>4.2</v>
      </c>
      <c r="P13" s="1">
        <v>5.2</v>
      </c>
      <c r="Q13" s="1">
        <v>5.2</v>
      </c>
    </row>
    <row r="14" spans="1:17">
      <c r="C14" s="1" t="s">
        <v>29</v>
      </c>
    </row>
    <row r="16" spans="1:17">
      <c r="B16" s="23" t="s">
        <v>120</v>
      </c>
      <c r="G16" s="23">
        <v>99059.860717600008</v>
      </c>
      <c r="H16" s="23">
        <v>99059.860717600008</v>
      </c>
      <c r="I16" s="23">
        <v>99059.860717600008</v>
      </c>
      <c r="J16" s="23">
        <v>99059.860717600008</v>
      </c>
      <c r="K16" s="23">
        <v>99059.860717600008</v>
      </c>
      <c r="L16" s="23">
        <v>99059.860717600008</v>
      </c>
      <c r="M16" s="23">
        <v>99059.860717600008</v>
      </c>
      <c r="N16" s="23">
        <v>148523.9507176</v>
      </c>
      <c r="O16" s="23">
        <v>148523.9507176</v>
      </c>
      <c r="P16" s="23">
        <v>148523.9507176</v>
      </c>
      <c r="Q16" s="23">
        <v>410117.90805017995</v>
      </c>
    </row>
    <row r="17" spans="1:17">
      <c r="C17" s="1" t="s">
        <v>119</v>
      </c>
      <c r="G17" s="1">
        <v>53478.630000000005</v>
      </c>
      <c r="H17" s="1">
        <v>53478.630000000005</v>
      </c>
      <c r="I17" s="1">
        <v>53478.630000000005</v>
      </c>
      <c r="J17" s="1">
        <v>53478.630000000005</v>
      </c>
      <c r="K17" s="1">
        <v>53478.630000000005</v>
      </c>
      <c r="L17" s="1">
        <v>53478.630000000005</v>
      </c>
      <c r="M17" s="1">
        <v>53478.630000000005</v>
      </c>
      <c r="N17" s="1">
        <v>102942.72</v>
      </c>
      <c r="O17" s="1">
        <v>102942.72</v>
      </c>
      <c r="P17" s="1">
        <v>102942.72</v>
      </c>
      <c r="Q17" s="1">
        <v>102942.72</v>
      </c>
    </row>
    <row r="18" spans="1:17">
      <c r="C18" s="1" t="s">
        <v>124</v>
      </c>
      <c r="Q18" s="1">
        <v>211376.93936637999</v>
      </c>
    </row>
    <row r="19" spans="1:17">
      <c r="C19" s="1" t="s">
        <v>29</v>
      </c>
      <c r="G19" s="1">
        <v>45581.230717600003</v>
      </c>
      <c r="H19" s="1">
        <v>45581.230717600003</v>
      </c>
      <c r="I19" s="1">
        <v>45581.230717600003</v>
      </c>
      <c r="J19" s="1">
        <v>45581.230717600003</v>
      </c>
      <c r="K19" s="1">
        <v>45581.230717600003</v>
      </c>
      <c r="L19" s="1">
        <v>45581.230717600003</v>
      </c>
      <c r="M19" s="1">
        <v>45581.230717600003</v>
      </c>
      <c r="N19" s="1">
        <v>45581.230717600003</v>
      </c>
      <c r="O19" s="1">
        <v>45581.230717600003</v>
      </c>
      <c r="P19" s="1">
        <v>45581.230717600003</v>
      </c>
      <c r="Q19" s="1">
        <v>95798.248683800004</v>
      </c>
    </row>
    <row r="20" spans="1:17">
      <c r="B20" s="17"/>
    </row>
    <row r="21" spans="1:17">
      <c r="B21" s="17"/>
    </row>
    <row r="22" spans="1:17">
      <c r="A22" s="27" t="s">
        <v>135</v>
      </c>
      <c r="B22" s="19"/>
      <c r="C22" s="19"/>
      <c r="D22" s="19"/>
      <c r="E22" s="19"/>
      <c r="F22" s="19"/>
      <c r="G22" s="27">
        <v>99613.226717600002</v>
      </c>
      <c r="H22" s="27">
        <v>99980.797717600013</v>
      </c>
      <c r="I22" s="27">
        <v>100348.65464760001</v>
      </c>
      <c r="J22" s="27">
        <v>100717.38364760001</v>
      </c>
      <c r="K22" s="27">
        <v>100717.38364760001</v>
      </c>
      <c r="L22" s="27">
        <v>101217.2706476</v>
      </c>
      <c r="M22" s="27">
        <v>101324.77664760001</v>
      </c>
      <c r="N22" s="27">
        <v>150900.37264760002</v>
      </c>
      <c r="O22" s="27">
        <v>151009.57864759999</v>
      </c>
      <c r="P22" s="27">
        <v>151120.92464760001</v>
      </c>
      <c r="Q22" s="27">
        <v>413910.51368017995</v>
      </c>
    </row>
  </sheetData>
  <phoneticPr fontId="0" type="noConversion"/>
  <pageMargins left="0.98425196850393704" right="0.39370078740157483" top="0.59055118110236227" bottom="0.19685039370078741" header="0.31496062992125984" footer="0.31496062992125984"/>
  <pageSetup paperSize="9" scale="90" orientation="landscape" r:id="rId1"/>
  <headerFooter alignWithMargins="0">
    <oddHeader>&amp;C&amp;P&amp;R29/01/2019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4"/>
  <dimension ref="A1:Q25"/>
  <sheetViews>
    <sheetView workbookViewId="0">
      <pane xSplit="6" ySplit="4" topLeftCell="G5" activePane="bottomRight" state="frozen"/>
      <selection activeCell="T37" sqref="T37"/>
      <selection pane="topRight" activeCell="T37" sqref="T37"/>
      <selection pane="bottomLeft" activeCell="T37" sqref="T37"/>
      <selection pane="bottomRight" activeCell="Q25" sqref="A1:Q25"/>
    </sheetView>
  </sheetViews>
  <sheetFormatPr baseColWidth="10" defaultRowHeight="12.75"/>
  <cols>
    <col min="1" max="4" width="1.85546875" style="17" customWidth="1"/>
    <col min="5" max="5" width="12.28515625" style="17" customWidth="1"/>
    <col min="6" max="6" width="2.7109375" style="17" customWidth="1"/>
    <col min="7" max="8" width="11.42578125" style="17"/>
    <col min="9" max="10" width="9.42578125" style="17" customWidth="1"/>
    <col min="11" max="11" width="8.85546875" style="17" customWidth="1"/>
    <col min="12" max="12" width="9" style="17" customWidth="1"/>
    <col min="13" max="13" width="9.28515625" style="17" customWidth="1"/>
    <col min="14" max="14" width="9.140625" style="17" customWidth="1"/>
    <col min="15" max="15" width="10.28515625" style="17" customWidth="1"/>
    <col min="16" max="16" width="9.7109375" style="17" customWidth="1"/>
    <col min="17" max="17" width="10.5703125" style="17" customWidth="1"/>
    <col min="18" max="18" width="11.42578125" style="17"/>
    <col min="19" max="19" width="17.42578125" style="17" customWidth="1"/>
    <col min="20" max="16384" width="11.42578125" style="17"/>
  </cols>
  <sheetData>
    <row r="1" spans="1:17">
      <c r="G1" s="29"/>
    </row>
    <row r="2" spans="1:17">
      <c r="F2" s="29" t="s">
        <v>188</v>
      </c>
    </row>
    <row r="4" spans="1:17" ht="15.75" customHeight="1">
      <c r="A4" s="73" t="s">
        <v>228</v>
      </c>
      <c r="B4" s="73"/>
      <c r="C4" s="73"/>
      <c r="D4" s="73"/>
      <c r="E4" s="73"/>
      <c r="F4" s="73"/>
      <c r="G4" s="48" t="s">
        <v>38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5" spans="1:17" ht="15.75" customHeight="1">
      <c r="D5" s="72"/>
      <c r="E5" s="72"/>
      <c r="F5" s="7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.75" customHeight="1">
      <c r="B6" s="83" t="s">
        <v>172</v>
      </c>
      <c r="I6" s="17">
        <v>1326.1946070560002</v>
      </c>
      <c r="J6" s="17">
        <v>1326.1946070560002</v>
      </c>
      <c r="K6" s="17">
        <v>1326.1946070560002</v>
      </c>
      <c r="L6" s="17">
        <v>12019.349410024</v>
      </c>
      <c r="M6" s="17">
        <v>12019.349410024</v>
      </c>
      <c r="N6" s="17">
        <v>12019.349410024</v>
      </c>
      <c r="O6" s="17">
        <v>16929.885525267266</v>
      </c>
      <c r="P6" s="17">
        <v>16929.885525267266</v>
      </c>
      <c r="Q6" s="17">
        <v>16929.885525267266</v>
      </c>
    </row>
    <row r="7" spans="1:17" ht="15.75" customHeight="1">
      <c r="B7" s="83" t="s">
        <v>203</v>
      </c>
      <c r="I7" s="17">
        <v>4623.8559312879997</v>
      </c>
      <c r="J7" s="17">
        <v>4623.8559312879997</v>
      </c>
      <c r="K7" s="17">
        <v>4623.8559312879997</v>
      </c>
      <c r="L7" s="17">
        <v>7647.3103404720005</v>
      </c>
      <c r="M7" s="17">
        <v>7647.3103404720005</v>
      </c>
      <c r="N7" s="17">
        <v>7647.3103404720005</v>
      </c>
      <c r="O7" s="17">
        <v>6366.5008852013361</v>
      </c>
      <c r="P7" s="17">
        <v>6366.5008852013361</v>
      </c>
      <c r="Q7" s="17">
        <v>6366.5008852013361</v>
      </c>
    </row>
    <row r="8" spans="1:17" ht="15.75" customHeight="1">
      <c r="B8" s="83" t="s">
        <v>174</v>
      </c>
      <c r="I8" s="17">
        <v>201.87200000000001</v>
      </c>
      <c r="J8" s="17">
        <v>201.87200000000001</v>
      </c>
      <c r="K8" s="17">
        <v>201.87200000000001</v>
      </c>
      <c r="L8" s="17">
        <v>273.50400000000002</v>
      </c>
      <c r="M8" s="17">
        <v>273.50400000000002</v>
      </c>
      <c r="N8" s="17">
        <v>273.50400000000002</v>
      </c>
      <c r="O8" s="17">
        <v>934.47199999999998</v>
      </c>
      <c r="P8" s="17">
        <v>934.47199999999998</v>
      </c>
      <c r="Q8" s="17">
        <v>934.47199999999998</v>
      </c>
    </row>
    <row r="9" spans="1:17" ht="15.75" customHeight="1">
      <c r="B9" s="83" t="s">
        <v>241</v>
      </c>
      <c r="L9" s="17">
        <v>19625.090671999998</v>
      </c>
      <c r="M9" s="17">
        <v>19625.090671999998</v>
      </c>
      <c r="N9" s="17">
        <v>19625.090671999998</v>
      </c>
      <c r="O9" s="17">
        <v>22607.899248000002</v>
      </c>
      <c r="P9" s="17">
        <v>22607.899248000002</v>
      </c>
      <c r="Q9" s="17">
        <v>22607.899248000002</v>
      </c>
    </row>
    <row r="10" spans="1:17" ht="15.75" customHeight="1">
      <c r="B10" s="83" t="s">
        <v>234</v>
      </c>
      <c r="I10" s="17">
        <v>3082.6277679999998</v>
      </c>
      <c r="J10" s="17">
        <v>3082.6277679999998</v>
      </c>
      <c r="K10" s="17">
        <v>3082.6277679999998</v>
      </c>
      <c r="L10" s="17">
        <v>170.96279200000001</v>
      </c>
      <c r="M10" s="17">
        <v>170.96279200000001</v>
      </c>
      <c r="N10" s="17">
        <v>170.96279200000001</v>
      </c>
      <c r="O10" s="17">
        <v>255.596</v>
      </c>
      <c r="P10" s="17">
        <v>255.596</v>
      </c>
      <c r="Q10" s="17">
        <v>255.596</v>
      </c>
    </row>
    <row r="11" spans="1:17" ht="15.75" customHeight="1">
      <c r="B11" s="83" t="s">
        <v>204</v>
      </c>
      <c r="I11" s="17">
        <v>301.222328</v>
      </c>
      <c r="J11" s="17">
        <v>301.222328</v>
      </c>
      <c r="K11" s="17">
        <v>301.222328</v>
      </c>
      <c r="L11" s="17">
        <v>1678.2758960000001</v>
      </c>
      <c r="M11" s="17">
        <v>1678.2758960000001</v>
      </c>
      <c r="N11" s="17">
        <v>1678.2758960000001</v>
      </c>
      <c r="O11" s="17">
        <v>13898.568112000001</v>
      </c>
      <c r="P11" s="17">
        <v>13898.568112000001</v>
      </c>
      <c r="Q11" s="17">
        <v>13898.568112000001</v>
      </c>
    </row>
    <row r="12" spans="1:17" ht="15.75" customHeight="1">
      <c r="B12" s="83" t="s">
        <v>235</v>
      </c>
      <c r="I12" s="17">
        <v>16047.075527999999</v>
      </c>
      <c r="J12" s="17">
        <v>16047.075527999999</v>
      </c>
      <c r="K12" s="17">
        <v>16047.075527999999</v>
      </c>
      <c r="L12" s="17">
        <v>31512.505728</v>
      </c>
      <c r="M12" s="17">
        <v>31512.505728</v>
      </c>
      <c r="N12" s="17">
        <v>31512.505728</v>
      </c>
      <c r="O12" s="17">
        <v>34211.094808000002</v>
      </c>
      <c r="P12" s="17">
        <v>34211.094808000002</v>
      </c>
      <c r="Q12" s="17">
        <v>34211.094808000002</v>
      </c>
    </row>
    <row r="13" spans="1:17" ht="15.75" customHeight="1">
      <c r="B13" s="83" t="s">
        <v>209</v>
      </c>
      <c r="I13" s="17">
        <v>10817.195698055999</v>
      </c>
      <c r="J13" s="17">
        <v>10817.195698055999</v>
      </c>
      <c r="K13" s="17">
        <v>10817.195698055999</v>
      </c>
      <c r="L13" s="17">
        <v>26291.368010600003</v>
      </c>
      <c r="M13" s="17">
        <v>26291.368010600003</v>
      </c>
      <c r="N13" s="17">
        <v>26291.368010600003</v>
      </c>
      <c r="O13" s="17">
        <v>26090.603435039175</v>
      </c>
      <c r="P13" s="17">
        <v>26090.603435039175</v>
      </c>
      <c r="Q13" s="17">
        <v>26090.603435039175</v>
      </c>
    </row>
    <row r="14" spans="1:17" ht="15.75" customHeight="1">
      <c r="B14" s="83" t="s">
        <v>178</v>
      </c>
      <c r="I14" s="17">
        <v>21102.282520000001</v>
      </c>
      <c r="J14" s="17">
        <v>21102.282520000001</v>
      </c>
      <c r="K14" s="17">
        <v>21102.282520000001</v>
      </c>
      <c r="L14" s="17">
        <v>14363.056048</v>
      </c>
      <c r="M14" s="17">
        <v>14363.056048</v>
      </c>
      <c r="N14" s="17">
        <v>14363.056048</v>
      </c>
      <c r="O14" s="17">
        <v>67640.915672000003</v>
      </c>
      <c r="P14" s="17">
        <v>67640.915672000003</v>
      </c>
      <c r="Q14" s="17">
        <v>67640.915672000003</v>
      </c>
    </row>
    <row r="15" spans="1:17" ht="15.75" customHeight="1">
      <c r="B15" s="17" t="s">
        <v>230</v>
      </c>
      <c r="O15" s="17">
        <v>11393.545420763088</v>
      </c>
      <c r="P15" s="17">
        <v>11393.545420763088</v>
      </c>
      <c r="Q15" s="17">
        <v>11393.545420763088</v>
      </c>
    </row>
    <row r="16" spans="1:17" ht="15.75" customHeight="1">
      <c r="B16" s="83" t="s">
        <v>205</v>
      </c>
      <c r="I16" s="17">
        <v>2890.5040594319998</v>
      </c>
      <c r="J16" s="17">
        <v>2890.5040594319998</v>
      </c>
      <c r="K16" s="17">
        <v>2890.5040594319998</v>
      </c>
      <c r="L16" s="17">
        <v>7845.5423278319986</v>
      </c>
      <c r="M16" s="17">
        <v>7845.5423278319986</v>
      </c>
      <c r="N16" s="17">
        <v>7845.5423278319986</v>
      </c>
      <c r="O16" s="17">
        <v>14980.1234</v>
      </c>
      <c r="P16" s="17">
        <v>14980.1234</v>
      </c>
      <c r="Q16" s="17">
        <v>14980.1234</v>
      </c>
    </row>
    <row r="17" spans="1:17" ht="15.75" customHeight="1">
      <c r="B17" s="17" t="s">
        <v>244</v>
      </c>
      <c r="O17" s="17">
        <v>9030.2164479999992</v>
      </c>
      <c r="P17" s="17">
        <v>9030.2164479999992</v>
      </c>
      <c r="Q17" s="17">
        <v>9030.2164479999992</v>
      </c>
    </row>
    <row r="18" spans="1:17" ht="15.75" customHeight="1">
      <c r="B18" s="17" t="s">
        <v>245</v>
      </c>
      <c r="O18" s="17">
        <v>436.76635199999998</v>
      </c>
      <c r="P18" s="17">
        <v>436.76635199999998</v>
      </c>
      <c r="Q18" s="17">
        <v>436.76635199999998</v>
      </c>
    </row>
    <row r="19" spans="1:17" ht="15.75" customHeight="1">
      <c r="B19" s="83" t="s">
        <v>236</v>
      </c>
      <c r="I19" s="17">
        <v>32559.3488</v>
      </c>
      <c r="J19" s="17">
        <v>32559.3488</v>
      </c>
      <c r="K19" s="17">
        <v>32559.3488</v>
      </c>
      <c r="L19" s="17">
        <v>32559.3488</v>
      </c>
      <c r="M19" s="17">
        <v>32559.3488</v>
      </c>
      <c r="N19" s="17">
        <v>32559.3488</v>
      </c>
      <c r="O19" s="17">
        <v>68185.524000000005</v>
      </c>
      <c r="P19" s="17">
        <v>68185.524000000005</v>
      </c>
      <c r="Q19" s="17">
        <v>68185.524000000005</v>
      </c>
    </row>
    <row r="20" spans="1:17" ht="15.75" customHeight="1">
      <c r="B20" s="83" t="s">
        <v>206</v>
      </c>
      <c r="I20" s="17">
        <v>2225.7104319999999</v>
      </c>
      <c r="J20" s="17">
        <v>2225.7104319999999</v>
      </c>
      <c r="K20" s="17">
        <v>2225.7104319999999</v>
      </c>
      <c r="L20" s="17">
        <v>9501.5582639999993</v>
      </c>
      <c r="M20" s="17">
        <v>9501.5582639999993</v>
      </c>
      <c r="N20" s="17">
        <v>9501.5582639999993</v>
      </c>
      <c r="O20" s="17">
        <v>9501.5582639999993</v>
      </c>
      <c r="P20" s="17">
        <v>9501.5582639999993</v>
      </c>
      <c r="Q20" s="17">
        <v>9501.5582639999993</v>
      </c>
    </row>
    <row r="21" spans="1:17" ht="15.75" customHeight="1">
      <c r="B21" s="83" t="s">
        <v>240</v>
      </c>
      <c r="L21" s="17">
        <v>107.25490292000001</v>
      </c>
      <c r="M21" s="17">
        <v>107.25490292000001</v>
      </c>
      <c r="N21" s="17">
        <v>107.25490292000001</v>
      </c>
      <c r="O21" s="17">
        <v>107.254905440144</v>
      </c>
      <c r="P21" s="17">
        <v>107.254905440144</v>
      </c>
      <c r="Q21" s="17">
        <v>107.254905440144</v>
      </c>
    </row>
    <row r="22" spans="1:17" ht="15.75" customHeight="1">
      <c r="B22" s="83" t="s">
        <v>207</v>
      </c>
      <c r="I22" s="17">
        <v>26838.462340184004</v>
      </c>
      <c r="J22" s="17">
        <v>26838.462340184004</v>
      </c>
      <c r="K22" s="17">
        <v>26838.462340184004</v>
      </c>
      <c r="L22" s="17">
        <v>47494.335313919997</v>
      </c>
      <c r="M22" s="17">
        <v>47494.335313919997</v>
      </c>
      <c r="N22" s="17">
        <v>47494.335313919997</v>
      </c>
      <c r="O22" s="17">
        <v>72257.51236459853</v>
      </c>
      <c r="P22" s="17">
        <v>72257.51236459853</v>
      </c>
      <c r="Q22" s="17">
        <v>72257.51236459853</v>
      </c>
    </row>
    <row r="23" spans="1:17" ht="15.75" customHeight="1">
      <c r="B23" s="83" t="s">
        <v>239</v>
      </c>
      <c r="L23" s="17">
        <v>29699.870992</v>
      </c>
      <c r="M23" s="17">
        <v>29699.870992</v>
      </c>
      <c r="N23" s="17">
        <v>29699.870992</v>
      </c>
      <c r="O23" s="17">
        <v>29699.870992</v>
      </c>
      <c r="P23" s="17">
        <v>29699.870992</v>
      </c>
      <c r="Q23" s="17">
        <v>29699.870992</v>
      </c>
    </row>
    <row r="24" spans="1:17" ht="15.75" customHeight="1"/>
    <row r="25" spans="1:17" ht="15.75" customHeight="1">
      <c r="A25" s="27" t="s">
        <v>189</v>
      </c>
      <c r="B25" s="27"/>
      <c r="C25" s="27"/>
      <c r="D25" s="27"/>
      <c r="E25" s="27"/>
      <c r="F25" s="27"/>
      <c r="G25" s="27">
        <v>0</v>
      </c>
      <c r="H25" s="27">
        <v>0</v>
      </c>
      <c r="I25" s="27">
        <v>122016.35201201601</v>
      </c>
      <c r="J25" s="27">
        <v>122016.35201201601</v>
      </c>
      <c r="K25" s="27">
        <v>122016.35201201601</v>
      </c>
      <c r="L25" s="27">
        <v>240789.33349776798</v>
      </c>
      <c r="M25" s="27">
        <v>240789.33349776798</v>
      </c>
      <c r="N25" s="27">
        <v>240789.33349776798</v>
      </c>
      <c r="O25" s="27">
        <v>404527.90783230955</v>
      </c>
      <c r="P25" s="27">
        <v>404527.90783230955</v>
      </c>
      <c r="Q25" s="27">
        <v>404527.90783230955</v>
      </c>
    </row>
  </sheetData>
  <sortState ref="B6:AE23">
    <sortCondition ref="B6:B23"/>
  </sortState>
  <pageMargins left="0.98425196850393704" right="0.39370078740157483" top="0.59055118110236227" bottom="0.19685039370078741" header="0.31496062992125984" footer="0.31496062992125984"/>
  <pageSetup paperSize="9" scale="90" orientation="landscape" r:id="rId1"/>
  <headerFooter alignWithMargins="0">
    <oddHeader>&amp;C&amp;P&amp;R29/01/2019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A1:R67"/>
  <sheetViews>
    <sheetView showZeros="0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S58" sqref="S58"/>
    </sheetView>
  </sheetViews>
  <sheetFormatPr baseColWidth="10" defaultRowHeight="12.75"/>
  <cols>
    <col min="1" max="3" width="1.85546875" style="1" customWidth="1"/>
    <col min="4" max="4" width="19.140625" style="1" customWidth="1"/>
    <col min="5" max="5" width="7" style="1" customWidth="1"/>
    <col min="6" max="6" width="4.85546875" style="1" customWidth="1"/>
    <col min="7" max="7" width="9.7109375" style="1" customWidth="1"/>
    <col min="8" max="8" width="9.85546875" style="1" customWidth="1"/>
    <col min="9" max="10" width="9.7109375" style="1" customWidth="1"/>
    <col min="11" max="12" width="9.42578125" style="1" customWidth="1"/>
    <col min="13" max="14" width="9.7109375" style="1" customWidth="1"/>
    <col min="15" max="15" width="10.28515625" style="1" customWidth="1"/>
    <col min="16" max="17" width="11.5703125" style="1" customWidth="1"/>
    <col min="18" max="16384" width="11.42578125" style="1"/>
  </cols>
  <sheetData>
    <row r="1" spans="1:17" hidden="1"/>
    <row r="2" spans="1:17">
      <c r="E2" s="29" t="s">
        <v>188</v>
      </c>
      <c r="F2" s="29"/>
    </row>
    <row r="3" spans="1:17" ht="10.5" customHeight="1"/>
    <row r="4" spans="1:17">
      <c r="A4" s="27" t="s">
        <v>137</v>
      </c>
      <c r="B4" s="19"/>
      <c r="C4" s="19"/>
      <c r="D4" s="19"/>
      <c r="E4" s="19"/>
      <c r="F4" s="19"/>
      <c r="G4" s="48" t="s">
        <v>38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5" spans="1:17" ht="10.5" customHeight="1"/>
    <row r="6" spans="1:17">
      <c r="B6" s="75">
        <v>1</v>
      </c>
      <c r="C6" s="76" t="s">
        <v>47</v>
      </c>
      <c r="D6" s="76"/>
      <c r="E6" s="77"/>
      <c r="F6" s="17"/>
    </row>
    <row r="7" spans="1:17" ht="9" customHeight="1"/>
    <row r="8" spans="1:17">
      <c r="B8" s="1" t="s">
        <v>9</v>
      </c>
      <c r="G8" s="1">
        <v>153386.2778942</v>
      </c>
      <c r="H8" s="1">
        <v>340393.78001494997</v>
      </c>
      <c r="I8" s="1">
        <v>527436.98547158996</v>
      </c>
      <c r="J8" s="1">
        <v>714238.25623058015</v>
      </c>
      <c r="K8" s="1">
        <v>980537.54113770009</v>
      </c>
      <c r="L8" s="1">
        <v>1093745.4548033103</v>
      </c>
      <c r="M8" s="1">
        <v>1284029.7394678502</v>
      </c>
      <c r="N8" s="1">
        <v>1477778.8715165309</v>
      </c>
      <c r="O8" s="1">
        <v>1675089.54549069</v>
      </c>
      <c r="P8" s="1">
        <v>1874378.5611322904</v>
      </c>
      <c r="Q8" s="1">
        <v>2056743.8985621899</v>
      </c>
    </row>
    <row r="9" spans="1:17">
      <c r="C9" s="1" t="s">
        <v>48</v>
      </c>
      <c r="G9" s="1">
        <v>149884.37398420001</v>
      </c>
      <c r="H9" s="1">
        <v>325024.66308659996</v>
      </c>
      <c r="I9" s="1">
        <v>497763.62459059997</v>
      </c>
      <c r="J9" s="1">
        <v>667676.65395322011</v>
      </c>
      <c r="K9" s="1">
        <v>919193.29260800011</v>
      </c>
      <c r="L9" s="1">
        <v>1013816.4505272004</v>
      </c>
      <c r="M9" s="1">
        <v>1188537.0655464001</v>
      </c>
      <c r="N9" s="1">
        <v>1368497.6716956007</v>
      </c>
      <c r="O9" s="1">
        <v>1551242.0387088</v>
      </c>
      <c r="P9" s="1">
        <v>1735159.0925124004</v>
      </c>
      <c r="Q9" s="1">
        <v>1902877.4991581999</v>
      </c>
    </row>
    <row r="10" spans="1:17">
      <c r="C10" s="1" t="s">
        <v>49</v>
      </c>
      <c r="G10" s="1">
        <v>3501.9039100000009</v>
      </c>
      <c r="H10" s="1">
        <v>15369.116928349998</v>
      </c>
      <c r="I10" s="1">
        <v>29673.360880990003</v>
      </c>
      <c r="J10" s="1">
        <v>46561.602277360005</v>
      </c>
      <c r="K10" s="1">
        <v>61344.248529700009</v>
      </c>
      <c r="L10" s="1">
        <v>79929.004276109976</v>
      </c>
      <c r="M10" s="1">
        <v>95492.673921449998</v>
      </c>
      <c r="N10" s="1">
        <v>109281.19982093002</v>
      </c>
      <c r="O10" s="1">
        <v>123847.50678189</v>
      </c>
      <c r="P10" s="1">
        <v>139219.46861988999</v>
      </c>
      <c r="Q10" s="1">
        <v>153866.39940399001</v>
      </c>
    </row>
    <row r="11" spans="1:17" ht="9" customHeight="1"/>
    <row r="12" spans="1:17">
      <c r="B12" s="1" t="s">
        <v>24</v>
      </c>
      <c r="G12" s="1">
        <v>158623.83403588002</v>
      </c>
      <c r="H12" s="1">
        <v>244989.23833649</v>
      </c>
      <c r="I12" s="1">
        <v>316135.91054283001</v>
      </c>
      <c r="J12" s="1">
        <v>528133.86078196997</v>
      </c>
      <c r="K12" s="1">
        <v>622087.77530304005</v>
      </c>
      <c r="L12" s="1">
        <v>699690.11330819002</v>
      </c>
      <c r="M12" s="1">
        <v>860126.47205212014</v>
      </c>
      <c r="N12" s="1">
        <v>983570.35997288011</v>
      </c>
      <c r="O12" s="1">
        <v>1063206.2759829699</v>
      </c>
      <c r="P12" s="1">
        <v>1271252.3008552101</v>
      </c>
      <c r="Q12" s="1">
        <v>1381199.7074819303</v>
      </c>
    </row>
    <row r="13" spans="1:17">
      <c r="C13" s="1" t="s">
        <v>50</v>
      </c>
      <c r="G13" s="1">
        <v>25021.968359080001</v>
      </c>
      <c r="H13" s="1">
        <v>39564.70567979</v>
      </c>
      <c r="I13" s="1">
        <v>60162.080694659991</v>
      </c>
      <c r="J13" s="1">
        <v>101924.20028790002</v>
      </c>
      <c r="K13" s="1">
        <v>126018.71553426</v>
      </c>
      <c r="L13" s="1">
        <v>142344.51055988998</v>
      </c>
      <c r="M13" s="1">
        <v>173084.26576406002</v>
      </c>
      <c r="N13" s="1">
        <v>203962.35281048002</v>
      </c>
      <c r="O13" s="1">
        <v>223117.83730799999</v>
      </c>
      <c r="P13" s="1">
        <v>294183.43184762006</v>
      </c>
      <c r="Q13" s="1">
        <v>344189.1186727701</v>
      </c>
    </row>
    <row r="14" spans="1:17">
      <c r="C14" s="1" t="s">
        <v>51</v>
      </c>
      <c r="G14" s="1">
        <v>133601.86567680002</v>
      </c>
      <c r="H14" s="1">
        <v>205424.5326567</v>
      </c>
      <c r="I14" s="1">
        <v>255973.82984816999</v>
      </c>
      <c r="J14" s="1">
        <v>426209.66049406992</v>
      </c>
      <c r="K14" s="1">
        <v>496069.05976878008</v>
      </c>
      <c r="L14" s="1">
        <v>557345.60274830007</v>
      </c>
      <c r="M14" s="1">
        <v>687042.20628806006</v>
      </c>
      <c r="N14" s="1">
        <v>779608.00716240006</v>
      </c>
      <c r="O14" s="1">
        <v>840088.43867496995</v>
      </c>
      <c r="P14" s="1">
        <v>977068.86900759011</v>
      </c>
      <c r="Q14" s="1">
        <v>1037010.5888091602</v>
      </c>
    </row>
    <row r="15" spans="1:17" ht="10.5" customHeight="1"/>
    <row r="16" spans="1:17">
      <c r="B16" s="1" t="s">
        <v>52</v>
      </c>
      <c r="G16" s="1">
        <v>8538.5542610560005</v>
      </c>
      <c r="H16" s="1">
        <v>10884.8898416014</v>
      </c>
      <c r="I16" s="1">
        <v>18363.303118101998</v>
      </c>
      <c r="J16" s="1">
        <v>34008.7290384519</v>
      </c>
      <c r="K16" s="1">
        <v>40523.3533051903</v>
      </c>
      <c r="L16" s="1">
        <v>50052.415729853601</v>
      </c>
      <c r="M16" s="1">
        <v>61892.300224700899</v>
      </c>
      <c r="N16" s="1">
        <v>62262.9818565518</v>
      </c>
      <c r="O16" s="1">
        <v>71439.431868747357</v>
      </c>
      <c r="P16" s="1">
        <v>86226.398027402058</v>
      </c>
      <c r="Q16" s="1">
        <v>92369.789877248753</v>
      </c>
    </row>
    <row r="17" spans="1:17" ht="9.75" customHeight="1"/>
    <row r="18" spans="1:17">
      <c r="B18" s="1" t="s">
        <v>53</v>
      </c>
      <c r="G18" s="1">
        <v>21862.201479460004</v>
      </c>
      <c r="H18" s="1">
        <v>34627.025258080001</v>
      </c>
      <c r="I18" s="1">
        <v>48576.611900719996</v>
      </c>
      <c r="J18" s="1">
        <v>65246.913999999997</v>
      </c>
      <c r="K18" s="1">
        <v>72567.642983879996</v>
      </c>
      <c r="L18" s="1">
        <v>96111.059155670009</v>
      </c>
      <c r="M18" s="1">
        <v>116669.75554759</v>
      </c>
      <c r="N18" s="1">
        <v>126230.10126731</v>
      </c>
      <c r="O18" s="1">
        <v>152074.92039909004</v>
      </c>
      <c r="P18" s="1">
        <v>170438.90420022997</v>
      </c>
      <c r="Q18" s="1">
        <v>196051.805791972</v>
      </c>
    </row>
    <row r="19" spans="1:17">
      <c r="C19" s="1" t="s">
        <v>148</v>
      </c>
      <c r="G19" s="1">
        <v>15249.636325990001</v>
      </c>
      <c r="H19" s="1">
        <v>26896.180104610001</v>
      </c>
      <c r="I19" s="1">
        <v>39732.586747249996</v>
      </c>
      <c r="J19" s="1">
        <v>51819.951999999997</v>
      </c>
      <c r="K19" s="1">
        <v>58037.714024510002</v>
      </c>
      <c r="L19" s="1">
        <v>80483.272196300008</v>
      </c>
      <c r="M19" s="1">
        <v>97549.544005400006</v>
      </c>
      <c r="N19" s="1">
        <v>105982.58924581</v>
      </c>
      <c r="O19" s="1">
        <v>116501.98170669001</v>
      </c>
      <c r="P19" s="1">
        <v>131400.56150782999</v>
      </c>
      <c r="Q19" s="1">
        <v>155682.56231502199</v>
      </c>
    </row>
    <row r="20" spans="1:17">
      <c r="C20" s="1" t="s">
        <v>199</v>
      </c>
      <c r="G20" s="1">
        <v>5401.7370009799997</v>
      </c>
      <c r="H20" s="1">
        <v>5401.7370009799997</v>
      </c>
      <c r="I20" s="1">
        <v>5401.7370009799997</v>
      </c>
      <c r="J20" s="1">
        <v>8876.6039999999994</v>
      </c>
      <c r="K20" s="1">
        <v>8876.6048068799992</v>
      </c>
      <c r="L20" s="1">
        <v>8876.6048068799992</v>
      </c>
      <c r="M20" s="1">
        <v>10893.654868</v>
      </c>
      <c r="N20" s="1">
        <v>10893.654868</v>
      </c>
      <c r="O20" s="1">
        <v>10893.654868</v>
      </c>
      <c r="P20" s="1">
        <v>13281.625867999999</v>
      </c>
      <c r="Q20" s="1">
        <v>13281.625867999999</v>
      </c>
    </row>
    <row r="21" spans="1:17">
      <c r="C21" s="1" t="s">
        <v>128</v>
      </c>
      <c r="G21" s="1">
        <v>1123.3900000000001</v>
      </c>
      <c r="H21" s="1">
        <v>2241.67</v>
      </c>
      <c r="I21" s="1">
        <v>3354.85</v>
      </c>
      <c r="J21" s="1">
        <v>4462.92</v>
      </c>
      <c r="K21" s="1">
        <v>5565.8860000000004</v>
      </c>
      <c r="L21" s="1">
        <v>6663.7440000000006</v>
      </c>
      <c r="M21" s="1">
        <v>7756.4959999999992</v>
      </c>
      <c r="N21" s="1">
        <v>8844.1419999999998</v>
      </c>
      <c r="O21" s="1">
        <v>9926.6820000000007</v>
      </c>
      <c r="P21" s="1">
        <v>11004.115000000002</v>
      </c>
      <c r="Q21" s="1">
        <v>12076.441999999999</v>
      </c>
    </row>
    <row r="22" spans="1:17">
      <c r="C22" s="1" t="s">
        <v>200</v>
      </c>
      <c r="G22" s="1">
        <v>87.438152489999993</v>
      </c>
      <c r="H22" s="1">
        <v>87.438152489999993</v>
      </c>
      <c r="I22" s="1">
        <v>87.438152489999993</v>
      </c>
      <c r="J22" s="1">
        <v>87.438000000000002</v>
      </c>
      <c r="K22" s="1">
        <v>87.438152489999993</v>
      </c>
      <c r="L22" s="1">
        <v>87.438152489999993</v>
      </c>
      <c r="M22" s="1">
        <v>470.06067418999999</v>
      </c>
      <c r="N22" s="1">
        <v>509.71515349999999</v>
      </c>
      <c r="O22" s="1">
        <v>14752.601824400001</v>
      </c>
      <c r="P22" s="1">
        <v>14752.601824400001</v>
      </c>
      <c r="Q22" s="1">
        <v>15011.17560895</v>
      </c>
    </row>
    <row r="23" spans="1:17" ht="9" customHeight="1"/>
    <row r="24" spans="1:17">
      <c r="A24" s="1" t="s">
        <v>7</v>
      </c>
      <c r="G24" s="1">
        <v>342410.867670596</v>
      </c>
      <c r="H24" s="1">
        <v>630894.93345112132</v>
      </c>
      <c r="I24" s="1">
        <v>910512.81103324203</v>
      </c>
      <c r="J24" s="1">
        <v>1341627.760051002</v>
      </c>
      <c r="K24" s="1">
        <v>1715716.3127298104</v>
      </c>
      <c r="L24" s="1">
        <v>1939599.0429970238</v>
      </c>
      <c r="M24" s="1">
        <v>2322718.2672922616</v>
      </c>
      <c r="N24" s="1">
        <v>2649842.3146132729</v>
      </c>
      <c r="O24" s="1">
        <v>2961810.1737414971</v>
      </c>
      <c r="P24" s="1">
        <v>3402296.1642151321</v>
      </c>
      <c r="Q24" s="1">
        <v>3726365.2017133413</v>
      </c>
    </row>
    <row r="25" spans="1:17">
      <c r="A25" s="19" t="s">
        <v>106</v>
      </c>
      <c r="B25" s="19"/>
      <c r="C25" s="19"/>
      <c r="D25" s="19"/>
      <c r="E25" s="19"/>
      <c r="F25" s="19"/>
      <c r="G25" s="19">
        <v>312010.11193007999</v>
      </c>
      <c r="H25" s="19">
        <v>585383.01835143997</v>
      </c>
      <c r="I25" s="19">
        <v>843572.89601441997</v>
      </c>
      <c r="J25" s="19">
        <v>1242372.1170125501</v>
      </c>
      <c r="K25" s="19">
        <v>1602625.3164407401</v>
      </c>
      <c r="L25" s="19">
        <v>1793435.5681115002</v>
      </c>
      <c r="M25" s="19">
        <v>2144156.2115199706</v>
      </c>
      <c r="N25" s="19">
        <v>2461349.2314894111</v>
      </c>
      <c r="O25" s="19">
        <v>2738295.8214736599</v>
      </c>
      <c r="P25" s="19">
        <v>3145630.8619875005</v>
      </c>
      <c r="Q25" s="19">
        <v>3437943.6060441202</v>
      </c>
    </row>
    <row r="27" spans="1:17">
      <c r="B27" s="75">
        <v>2</v>
      </c>
      <c r="C27" s="76" t="s">
        <v>54</v>
      </c>
      <c r="D27" s="76"/>
      <c r="E27" s="77"/>
      <c r="F27" s="17"/>
    </row>
    <row r="28" spans="1:17" ht="9.75" customHeight="1"/>
    <row r="29" spans="1:17">
      <c r="B29" s="1" t="s">
        <v>9</v>
      </c>
      <c r="G29" s="1">
        <v>153386.2778942</v>
      </c>
      <c r="H29" s="1">
        <v>340393.78001494997</v>
      </c>
      <c r="I29" s="1">
        <v>527436.98547158996</v>
      </c>
      <c r="J29" s="1">
        <v>714238.25623058015</v>
      </c>
      <c r="K29" s="1">
        <v>980537.54113770009</v>
      </c>
      <c r="L29" s="1">
        <v>1093745.4548033103</v>
      </c>
      <c r="M29" s="1">
        <v>1284029.7394678502</v>
      </c>
      <c r="N29" s="1">
        <v>1477778.8715165309</v>
      </c>
      <c r="O29" s="1">
        <v>1675089.54549069</v>
      </c>
      <c r="P29" s="1">
        <v>1874378.5611322904</v>
      </c>
      <c r="Q29" s="1">
        <v>2056743.8985621899</v>
      </c>
    </row>
    <row r="30" spans="1:17">
      <c r="C30" s="1" t="s">
        <v>48</v>
      </c>
      <c r="G30" s="1">
        <v>149884.37398420001</v>
      </c>
      <c r="H30" s="1">
        <v>325024.66308659996</v>
      </c>
      <c r="I30" s="1">
        <v>497763.62459059997</v>
      </c>
      <c r="J30" s="1">
        <v>667676.65395322011</v>
      </c>
      <c r="K30" s="1">
        <v>919193.29260800011</v>
      </c>
      <c r="L30" s="1">
        <v>1013816.4505272004</v>
      </c>
      <c r="M30" s="1">
        <v>1188537.0655464001</v>
      </c>
      <c r="N30" s="1">
        <v>1368497.6716956007</v>
      </c>
      <c r="O30" s="1">
        <v>1551242.0387088</v>
      </c>
      <c r="P30" s="1">
        <v>1735159.0925124004</v>
      </c>
      <c r="Q30" s="1">
        <v>1902877.4991581999</v>
      </c>
    </row>
    <row r="31" spans="1:17">
      <c r="C31" s="1" t="s">
        <v>49</v>
      </c>
      <c r="G31" s="1">
        <v>3501.9039100000009</v>
      </c>
      <c r="H31" s="1">
        <v>15369.116928349998</v>
      </c>
      <c r="I31" s="1">
        <v>29673.360880990003</v>
      </c>
      <c r="J31" s="1">
        <v>46561.602277360005</v>
      </c>
      <c r="K31" s="1">
        <v>61344.248529700009</v>
      </c>
      <c r="L31" s="1">
        <v>79929.004276109976</v>
      </c>
      <c r="M31" s="1">
        <v>95492.673921449998</v>
      </c>
      <c r="N31" s="1">
        <v>109281.19982093002</v>
      </c>
      <c r="O31" s="1">
        <v>123847.50678189</v>
      </c>
      <c r="P31" s="1">
        <v>139219.46861988999</v>
      </c>
      <c r="Q31" s="1">
        <v>153866.39940399001</v>
      </c>
    </row>
    <row r="33" spans="1:18">
      <c r="B33" s="1" t="s">
        <v>24</v>
      </c>
      <c r="G33" s="1">
        <v>78776.365264810011</v>
      </c>
      <c r="H33" s="1">
        <v>208511.08213369994</v>
      </c>
      <c r="I33" s="1">
        <v>279684.2623068</v>
      </c>
      <c r="J33" s="1">
        <v>454590.02785476</v>
      </c>
      <c r="K33" s="1">
        <v>567480.57626171992</v>
      </c>
      <c r="L33" s="1">
        <v>662125.27922477014</v>
      </c>
      <c r="M33" s="1">
        <v>805530.18687264004</v>
      </c>
      <c r="N33" s="1">
        <v>934583.0560318901</v>
      </c>
      <c r="O33" s="1">
        <v>1006640.97727805</v>
      </c>
      <c r="P33" s="1">
        <v>1182060.4279569502</v>
      </c>
      <c r="Q33" s="1">
        <v>1228532.4693391798</v>
      </c>
    </row>
    <row r="34" spans="1:18">
      <c r="C34" s="1" t="s">
        <v>50</v>
      </c>
      <c r="G34" s="1">
        <v>11695.543470600001</v>
      </c>
      <c r="H34" s="1">
        <v>22857.077938480004</v>
      </c>
      <c r="I34" s="1">
        <v>37378.073704730014</v>
      </c>
      <c r="J34" s="1">
        <v>71187.79288564001</v>
      </c>
      <c r="K34" s="1">
        <v>94375.554856480027</v>
      </c>
      <c r="L34" s="1">
        <v>110862.26525158001</v>
      </c>
      <c r="M34" s="1">
        <v>136674.16850132999</v>
      </c>
      <c r="N34" s="1">
        <v>157718.51966492002</v>
      </c>
      <c r="O34" s="1">
        <v>179109.49939775001</v>
      </c>
      <c r="P34" s="1">
        <v>219390.61234753003</v>
      </c>
      <c r="Q34" s="1">
        <v>254206.10739035002</v>
      </c>
    </row>
    <row r="35" spans="1:18">
      <c r="C35" s="1" t="s">
        <v>51</v>
      </c>
      <c r="G35" s="1">
        <v>67080.821794210002</v>
      </c>
      <c r="H35" s="1">
        <v>185654.00419521992</v>
      </c>
      <c r="I35" s="1">
        <v>242306.18860206997</v>
      </c>
      <c r="J35" s="1">
        <v>383402.23496912001</v>
      </c>
      <c r="K35" s="1">
        <v>473105.02140523994</v>
      </c>
      <c r="L35" s="1">
        <v>551263.0139731901</v>
      </c>
      <c r="M35" s="1">
        <v>668856.01837131009</v>
      </c>
      <c r="N35" s="1">
        <v>776864.53636697005</v>
      </c>
      <c r="O35" s="1">
        <v>827531.47788030002</v>
      </c>
      <c r="P35" s="1">
        <v>962669.81560942018</v>
      </c>
      <c r="Q35" s="1">
        <v>974326.36194882984</v>
      </c>
    </row>
    <row r="36" spans="1:18" ht="10.5" customHeight="1"/>
    <row r="37" spans="1:18">
      <c r="B37" s="1" t="s">
        <v>52</v>
      </c>
      <c r="G37" s="1">
        <v>8538.5542610560005</v>
      </c>
      <c r="H37" s="1">
        <v>10884.8898416014</v>
      </c>
      <c r="I37" s="1">
        <v>18363.303118101998</v>
      </c>
      <c r="J37" s="1">
        <v>34008.7290384519</v>
      </c>
      <c r="K37" s="1">
        <v>40523.3533051903</v>
      </c>
      <c r="L37" s="1">
        <v>50052.415729853601</v>
      </c>
      <c r="M37" s="1">
        <v>61892.300224700899</v>
      </c>
      <c r="N37" s="1">
        <v>62262.9818565518</v>
      </c>
      <c r="O37" s="1">
        <v>71439.431868747357</v>
      </c>
      <c r="P37" s="1">
        <v>86226.398027402058</v>
      </c>
      <c r="Q37" s="1">
        <v>92369.789877248753</v>
      </c>
    </row>
    <row r="38" spans="1:18" ht="10.5" customHeight="1"/>
    <row r="39" spans="1:18">
      <c r="B39" s="1" t="s">
        <v>53</v>
      </c>
      <c r="G39" s="1">
        <v>21862.201479460004</v>
      </c>
      <c r="H39" s="1">
        <v>34627.025258080001</v>
      </c>
      <c r="I39" s="1">
        <v>48576.611900719996</v>
      </c>
      <c r="J39" s="1">
        <v>65246.913999999997</v>
      </c>
      <c r="K39" s="1">
        <v>72567.642983879996</v>
      </c>
      <c r="L39" s="1">
        <v>96111.059155670009</v>
      </c>
      <c r="M39" s="1">
        <v>116669.75554759</v>
      </c>
      <c r="N39" s="1">
        <v>126230.10126731</v>
      </c>
      <c r="O39" s="1">
        <v>152074.92039909004</v>
      </c>
      <c r="P39" s="1">
        <v>170438.90420022997</v>
      </c>
      <c r="Q39" s="1">
        <v>196051.805791972</v>
      </c>
    </row>
    <row r="40" spans="1:18" ht="12" customHeight="1">
      <c r="C40" s="1" t="s">
        <v>148</v>
      </c>
      <c r="G40" s="1">
        <v>15249.636325990001</v>
      </c>
      <c r="H40" s="1">
        <v>26896.180104610001</v>
      </c>
      <c r="I40" s="1">
        <v>39732.586747249996</v>
      </c>
      <c r="J40" s="1">
        <v>51819.951999999997</v>
      </c>
      <c r="K40" s="1">
        <v>58037.714024510002</v>
      </c>
      <c r="L40" s="1">
        <v>80483.272196300008</v>
      </c>
      <c r="M40" s="1">
        <v>97549.544005400006</v>
      </c>
      <c r="N40" s="1">
        <v>105982.58924581</v>
      </c>
      <c r="O40" s="1">
        <v>116501.98170669001</v>
      </c>
      <c r="P40" s="1">
        <v>131400.56150782999</v>
      </c>
      <c r="Q40" s="1">
        <v>155682.56231502199</v>
      </c>
      <c r="R40" s="5"/>
    </row>
    <row r="41" spans="1:18">
      <c r="C41" s="1" t="s">
        <v>199</v>
      </c>
      <c r="G41" s="1">
        <v>5401.7370009799997</v>
      </c>
      <c r="H41" s="1">
        <v>5401.7370009799997</v>
      </c>
      <c r="I41" s="1">
        <v>5401.7370009799997</v>
      </c>
      <c r="J41" s="1">
        <v>8876.6039999999994</v>
      </c>
      <c r="K41" s="1">
        <v>8876.6048068799992</v>
      </c>
      <c r="L41" s="1">
        <v>8876.6048068799992</v>
      </c>
      <c r="M41" s="1">
        <v>10893.654868</v>
      </c>
      <c r="N41" s="1">
        <v>10893.654868</v>
      </c>
      <c r="O41" s="1">
        <v>10893.654868</v>
      </c>
      <c r="P41" s="1">
        <v>13281.625867999999</v>
      </c>
      <c r="Q41" s="1">
        <v>13281.625867999999</v>
      </c>
    </row>
    <row r="42" spans="1:18">
      <c r="C42" s="1" t="s">
        <v>128</v>
      </c>
      <c r="G42" s="1">
        <v>1123.3900000000001</v>
      </c>
      <c r="H42" s="1">
        <v>2241.67</v>
      </c>
      <c r="I42" s="1">
        <v>3354.85</v>
      </c>
      <c r="J42" s="1">
        <v>4462.92</v>
      </c>
      <c r="K42" s="1">
        <v>5565.8860000000004</v>
      </c>
      <c r="L42" s="1">
        <v>6663.7440000000006</v>
      </c>
      <c r="M42" s="1">
        <v>7756.4959999999992</v>
      </c>
      <c r="N42" s="1">
        <v>8844.1419999999998</v>
      </c>
      <c r="O42" s="1">
        <v>9926.6820000000007</v>
      </c>
      <c r="P42" s="1">
        <v>11004.115000000002</v>
      </c>
      <c r="Q42" s="1">
        <v>12076.441999999999</v>
      </c>
    </row>
    <row r="43" spans="1:18">
      <c r="C43" s="1" t="s">
        <v>200</v>
      </c>
      <c r="G43" s="1">
        <v>87.438152489999993</v>
      </c>
      <c r="H43" s="1">
        <v>87.438152489999993</v>
      </c>
      <c r="I43" s="1">
        <v>87.438152489999993</v>
      </c>
      <c r="J43" s="1">
        <v>87.438000000000002</v>
      </c>
      <c r="K43" s="1">
        <v>87.438152489999993</v>
      </c>
      <c r="L43" s="1">
        <v>87.438152489999993</v>
      </c>
      <c r="M43" s="1">
        <v>470.06067418999999</v>
      </c>
      <c r="N43" s="1">
        <v>509.71515349999999</v>
      </c>
      <c r="O43" s="1">
        <v>14752.601824400001</v>
      </c>
      <c r="P43" s="1">
        <v>14752.601824400001</v>
      </c>
      <c r="Q43" s="1">
        <v>15011.17560895</v>
      </c>
    </row>
    <row r="44" spans="1:18" ht="9.75" customHeight="1"/>
    <row r="45" spans="1:18">
      <c r="A45" s="1" t="s">
        <v>7</v>
      </c>
      <c r="G45" s="1">
        <v>262563.39889952604</v>
      </c>
      <c r="H45" s="1">
        <v>594416.77724833123</v>
      </c>
      <c r="I45" s="1">
        <v>874061.16279721202</v>
      </c>
      <c r="J45" s="1">
        <v>1268083.927123792</v>
      </c>
      <c r="K45" s="1">
        <v>1661109.1136884904</v>
      </c>
      <c r="L45" s="1">
        <v>1902034.208913604</v>
      </c>
      <c r="M45" s="1">
        <v>2268121.9821127811</v>
      </c>
      <c r="N45" s="1">
        <v>2600855.0106722829</v>
      </c>
      <c r="O45" s="1">
        <v>2905244.8750365777</v>
      </c>
      <c r="P45" s="1">
        <v>3313104.291316872</v>
      </c>
      <c r="Q45" s="1">
        <v>3573697.9635705911</v>
      </c>
    </row>
    <row r="46" spans="1:18">
      <c r="A46" s="19" t="s">
        <v>106</v>
      </c>
      <c r="B46" s="19"/>
      <c r="C46" s="19"/>
      <c r="D46" s="19"/>
      <c r="E46" s="19"/>
      <c r="F46" s="19"/>
      <c r="G46" s="19">
        <v>232162.64315901001</v>
      </c>
      <c r="H46" s="19">
        <v>548904.86214864987</v>
      </c>
      <c r="I46" s="19">
        <v>807121.24777838995</v>
      </c>
      <c r="J46" s="19">
        <v>1168828.2840853401</v>
      </c>
      <c r="K46" s="19">
        <v>1548018.1173994201</v>
      </c>
      <c r="L46" s="19">
        <v>1755870.7340280805</v>
      </c>
      <c r="M46" s="19">
        <v>2089559.9263404901</v>
      </c>
      <c r="N46" s="19">
        <v>2412361.9275484211</v>
      </c>
      <c r="O46" s="19">
        <v>2681730.5227687401</v>
      </c>
      <c r="P46" s="19">
        <v>3056438.9890892403</v>
      </c>
      <c r="Q46" s="19">
        <v>3285276.3679013699</v>
      </c>
    </row>
    <row r="48" spans="1:18">
      <c r="B48" s="75">
        <v>3</v>
      </c>
      <c r="C48" s="76" t="s">
        <v>55</v>
      </c>
      <c r="D48" s="76"/>
      <c r="E48" s="77"/>
      <c r="G48" s="9"/>
      <c r="H48" s="9"/>
      <c r="I48" s="9"/>
      <c r="J48" s="9"/>
      <c r="K48" s="9"/>
      <c r="L48" s="9"/>
      <c r="M48" s="9"/>
      <c r="N48" s="9"/>
    </row>
    <row r="49" spans="2:17" ht="9.75" customHeight="1"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2:17">
      <c r="B50" s="1" t="s">
        <v>9</v>
      </c>
      <c r="G50" s="1">
        <v>153386.2778942</v>
      </c>
      <c r="H50" s="1">
        <v>340393.78001494997</v>
      </c>
      <c r="I50" s="1">
        <v>527436.98547158996</v>
      </c>
      <c r="J50" s="1">
        <v>714238.25623058015</v>
      </c>
      <c r="K50" s="1">
        <v>872202.63257750031</v>
      </c>
      <c r="L50" s="1">
        <v>1093745.4548033103</v>
      </c>
      <c r="M50" s="1">
        <v>1284029.7394678502</v>
      </c>
      <c r="N50" s="1">
        <v>1477778.8715165306</v>
      </c>
      <c r="O50" s="1">
        <v>1675089.54549069</v>
      </c>
      <c r="P50" s="1">
        <v>1874378.5611322904</v>
      </c>
      <c r="Q50" s="1">
        <v>2056743.8985621899</v>
      </c>
    </row>
    <row r="51" spans="2:17">
      <c r="C51" s="1" t="s">
        <v>48</v>
      </c>
      <c r="G51" s="1">
        <v>149884.37398420001</v>
      </c>
      <c r="H51" s="1">
        <v>325024.66308659996</v>
      </c>
      <c r="I51" s="1">
        <v>497763.62459059997</v>
      </c>
      <c r="J51" s="1">
        <v>667676.65395322011</v>
      </c>
      <c r="K51" s="1">
        <v>810858.38404780033</v>
      </c>
      <c r="L51" s="1">
        <v>1013816.4505272004</v>
      </c>
      <c r="M51" s="1">
        <v>1188537.0655464001</v>
      </c>
      <c r="N51" s="1">
        <v>1368497.6716956007</v>
      </c>
      <c r="O51" s="1">
        <v>1551242.0387088</v>
      </c>
      <c r="P51" s="1">
        <v>1735159.0925124004</v>
      </c>
      <c r="Q51" s="1">
        <v>1902877.4991581999</v>
      </c>
    </row>
    <row r="52" spans="2:17">
      <c r="C52" s="1" t="s">
        <v>49</v>
      </c>
      <c r="G52" s="1">
        <v>3501.9039100000009</v>
      </c>
      <c r="H52" s="1">
        <v>15369.116928349998</v>
      </c>
      <c r="I52" s="1">
        <v>29673.360880990003</v>
      </c>
      <c r="J52" s="1">
        <v>46561.602277360005</v>
      </c>
      <c r="K52" s="1">
        <v>61344.248529700009</v>
      </c>
      <c r="L52" s="1">
        <v>79929.004276109976</v>
      </c>
      <c r="M52" s="1">
        <v>95492.673921449998</v>
      </c>
      <c r="N52" s="1">
        <v>109281.19982093002</v>
      </c>
      <c r="O52" s="1">
        <v>123847.50678189</v>
      </c>
      <c r="P52" s="1">
        <v>139219.46861988999</v>
      </c>
      <c r="Q52" s="1">
        <v>153866.39940399001</v>
      </c>
    </row>
    <row r="53" spans="2:17" ht="9" customHeight="1"/>
    <row r="54" spans="2:17">
      <c r="B54" s="1" t="s">
        <v>24</v>
      </c>
      <c r="G54" s="1">
        <v>62919.845739210003</v>
      </c>
      <c r="H54" s="1">
        <v>201688.12328448991</v>
      </c>
      <c r="I54" s="1">
        <v>261769.99001486</v>
      </c>
      <c r="J54" s="1">
        <v>439607.24398540996</v>
      </c>
      <c r="K54" s="1">
        <v>525613.95613707986</v>
      </c>
      <c r="L54" s="1">
        <v>637094.96383625013</v>
      </c>
      <c r="M54" s="1">
        <v>801928.28599131014</v>
      </c>
      <c r="N54" s="1">
        <v>930809.08350105002</v>
      </c>
      <c r="O54" s="1">
        <v>990424.47455967986</v>
      </c>
      <c r="P54" s="1">
        <v>1157008.1900835703</v>
      </c>
      <c r="Q54" s="1">
        <v>1217215.7566827598</v>
      </c>
    </row>
    <row r="55" spans="2:17">
      <c r="C55" s="1" t="s">
        <v>50</v>
      </c>
      <c r="G55" s="1">
        <v>11625.629790600002</v>
      </c>
      <c r="H55" s="1">
        <v>18210.380791090007</v>
      </c>
      <c r="I55" s="1">
        <v>31249.52551507</v>
      </c>
      <c r="J55" s="1">
        <v>68145.653656660012</v>
      </c>
      <c r="K55" s="1">
        <v>88831.086368289994</v>
      </c>
      <c r="L55" s="1">
        <v>101805.37630013001</v>
      </c>
      <c r="M55" s="1">
        <v>133659.48749309004</v>
      </c>
      <c r="N55" s="1">
        <v>154584.96796615</v>
      </c>
      <c r="O55" s="1">
        <v>165617.84368188996</v>
      </c>
      <c r="P55" s="1">
        <v>194649.23105246003</v>
      </c>
      <c r="Q55" s="1">
        <v>242958.01492123996</v>
      </c>
    </row>
    <row r="56" spans="2:17">
      <c r="C56" s="1" t="s">
        <v>51</v>
      </c>
      <c r="G56" s="1">
        <v>51294.215948609999</v>
      </c>
      <c r="H56" s="1">
        <v>183477.74249339991</v>
      </c>
      <c r="I56" s="1">
        <v>230520.46449978999</v>
      </c>
      <c r="J56" s="1">
        <v>371461.59032874997</v>
      </c>
      <c r="K56" s="1">
        <v>436782.86976878985</v>
      </c>
      <c r="L56" s="1">
        <v>535289.58753612009</v>
      </c>
      <c r="M56" s="1">
        <v>668268.79849822004</v>
      </c>
      <c r="N56" s="1">
        <v>776224.11553489999</v>
      </c>
      <c r="O56" s="1">
        <v>824806.63087778992</v>
      </c>
      <c r="P56" s="1">
        <v>962358.95903111016</v>
      </c>
      <c r="Q56" s="1">
        <v>974257.74176151981</v>
      </c>
    </row>
    <row r="57" spans="2:17" ht="9" customHeight="1"/>
    <row r="58" spans="2:17">
      <c r="B58" s="1" t="s">
        <v>52</v>
      </c>
      <c r="G58" s="1">
        <v>8538.5542610560005</v>
      </c>
      <c r="H58" s="1">
        <v>10884.8898416014</v>
      </c>
      <c r="I58" s="1">
        <v>18363.303118101998</v>
      </c>
      <c r="J58" s="1">
        <v>34008.7290384519</v>
      </c>
      <c r="K58" s="1">
        <v>40523.3533051903</v>
      </c>
      <c r="L58" s="1">
        <v>50052.415729853601</v>
      </c>
      <c r="M58" s="1">
        <v>61892.300224700899</v>
      </c>
      <c r="N58" s="1">
        <v>62262.9818565518</v>
      </c>
      <c r="O58" s="1">
        <v>71439.431868747357</v>
      </c>
      <c r="P58" s="1">
        <v>86226.398027402058</v>
      </c>
      <c r="Q58" s="1">
        <v>92369.789877248753</v>
      </c>
    </row>
    <row r="59" spans="2:17" ht="9.75" customHeight="1"/>
    <row r="60" spans="2:17">
      <c r="B60" s="1" t="s">
        <v>53</v>
      </c>
      <c r="G60" s="1">
        <v>21862.201479460004</v>
      </c>
      <c r="H60" s="1">
        <v>34627.025258080001</v>
      </c>
      <c r="I60" s="1">
        <v>48576.611900719996</v>
      </c>
      <c r="J60" s="1">
        <v>65246.913999999997</v>
      </c>
      <c r="K60" s="1">
        <v>72567.642983879996</v>
      </c>
      <c r="L60" s="1">
        <v>96111.059155670009</v>
      </c>
      <c r="M60" s="1">
        <v>116669.75554759</v>
      </c>
      <c r="N60" s="1">
        <v>126230.10126731</v>
      </c>
      <c r="O60" s="1">
        <v>152074.92039909004</v>
      </c>
      <c r="P60" s="1">
        <v>170438.90420022997</v>
      </c>
      <c r="Q60" s="1">
        <v>196051.805791972</v>
      </c>
    </row>
    <row r="61" spans="2:17">
      <c r="C61" s="1" t="s">
        <v>148</v>
      </c>
      <c r="G61" s="1">
        <v>15249.636325990001</v>
      </c>
      <c r="H61" s="1">
        <v>26896.180104610001</v>
      </c>
      <c r="I61" s="1">
        <v>39732.586747249996</v>
      </c>
      <c r="J61" s="1">
        <v>51819.951999999997</v>
      </c>
      <c r="K61" s="1">
        <v>58037.714024510002</v>
      </c>
      <c r="L61" s="1">
        <v>80483.272196300008</v>
      </c>
      <c r="M61" s="1">
        <v>97549.544005400006</v>
      </c>
      <c r="N61" s="1">
        <v>105982.58924581</v>
      </c>
      <c r="O61" s="1">
        <v>116501.98170669001</v>
      </c>
      <c r="P61" s="1">
        <v>131400.56150782999</v>
      </c>
      <c r="Q61" s="1">
        <v>155682.56231502199</v>
      </c>
    </row>
    <row r="62" spans="2:17">
      <c r="C62" s="1" t="s">
        <v>199</v>
      </c>
      <c r="G62" s="1">
        <v>5401.7370009799997</v>
      </c>
      <c r="H62" s="1">
        <v>5401.7370009799997</v>
      </c>
      <c r="I62" s="1">
        <v>5401.7370009799997</v>
      </c>
      <c r="J62" s="1">
        <v>8876.6039999999994</v>
      </c>
      <c r="K62" s="1">
        <v>8876.6048068799992</v>
      </c>
      <c r="L62" s="1">
        <v>8876.6048068799992</v>
      </c>
      <c r="M62" s="1">
        <v>10893.654868</v>
      </c>
      <c r="N62" s="1">
        <v>10893.654868</v>
      </c>
      <c r="O62" s="1">
        <v>10893.654868</v>
      </c>
      <c r="P62" s="1">
        <v>13281.625867999999</v>
      </c>
      <c r="Q62" s="1">
        <v>13281.625867999999</v>
      </c>
    </row>
    <row r="63" spans="2:17">
      <c r="C63" s="1" t="s">
        <v>128</v>
      </c>
      <c r="G63" s="1">
        <v>1123.3900000000001</v>
      </c>
      <c r="H63" s="1">
        <v>2241.67</v>
      </c>
      <c r="I63" s="1">
        <v>3354.85</v>
      </c>
      <c r="J63" s="1">
        <v>4462.92</v>
      </c>
      <c r="K63" s="1">
        <v>5565.8860000000004</v>
      </c>
      <c r="L63" s="1">
        <v>6663.7440000000006</v>
      </c>
      <c r="M63" s="1">
        <v>7756.4959999999992</v>
      </c>
      <c r="N63" s="1">
        <v>8844.1419999999998</v>
      </c>
      <c r="O63" s="1">
        <v>9926.6820000000007</v>
      </c>
      <c r="P63" s="1">
        <v>11004.115000000002</v>
      </c>
      <c r="Q63" s="1">
        <v>12076.441999999999</v>
      </c>
    </row>
    <row r="64" spans="2:17">
      <c r="C64" s="1" t="s">
        <v>200</v>
      </c>
      <c r="G64" s="1">
        <v>87.438152489999993</v>
      </c>
      <c r="H64" s="1">
        <v>87.438152489999993</v>
      </c>
      <c r="I64" s="1">
        <v>87.438152489999993</v>
      </c>
      <c r="J64" s="1">
        <v>87.438000000000002</v>
      </c>
      <c r="K64" s="1">
        <v>87.438152489999993</v>
      </c>
      <c r="L64" s="1">
        <v>87.438152489999993</v>
      </c>
      <c r="M64" s="1">
        <v>470.06067418999999</v>
      </c>
      <c r="N64" s="1">
        <v>509.71515349999999</v>
      </c>
      <c r="O64" s="1">
        <v>14752.601824400001</v>
      </c>
      <c r="P64" s="1">
        <v>14752.601824400001</v>
      </c>
      <c r="Q64" s="1">
        <v>15011.17560895</v>
      </c>
    </row>
    <row r="65" spans="1:17" ht="9.75" customHeight="1"/>
    <row r="66" spans="1:17">
      <c r="A66" s="1" t="s">
        <v>7</v>
      </c>
      <c r="G66" s="1">
        <v>246706.879373926</v>
      </c>
      <c r="H66" s="1">
        <v>587593.81839912129</v>
      </c>
      <c r="I66" s="1">
        <v>856146.89050527196</v>
      </c>
      <c r="J66" s="1">
        <v>1253101.1432544419</v>
      </c>
      <c r="K66" s="1">
        <v>1510907.5850036503</v>
      </c>
      <c r="L66" s="1">
        <v>1877003.893525084</v>
      </c>
      <c r="M66" s="1">
        <v>2264520.0812314511</v>
      </c>
      <c r="N66" s="1">
        <v>2597081.0381414425</v>
      </c>
      <c r="O66" s="1">
        <v>2889028.3723182073</v>
      </c>
      <c r="P66" s="1">
        <v>3288052.0534434924</v>
      </c>
      <c r="Q66" s="1">
        <v>3562381.2509141709</v>
      </c>
    </row>
    <row r="67" spans="1:17">
      <c r="A67" s="19" t="s">
        <v>106</v>
      </c>
      <c r="B67" s="19"/>
      <c r="C67" s="19"/>
      <c r="D67" s="19"/>
      <c r="E67" s="19"/>
      <c r="F67" s="19"/>
      <c r="G67" s="19">
        <v>216306.12363341</v>
      </c>
      <c r="H67" s="19">
        <v>542081.90329943993</v>
      </c>
      <c r="I67" s="19">
        <v>789206.9754864499</v>
      </c>
      <c r="J67" s="19">
        <v>1153845.50021599</v>
      </c>
      <c r="K67" s="19">
        <v>1397816.5887145801</v>
      </c>
      <c r="L67" s="19">
        <v>1730840.4186395605</v>
      </c>
      <c r="M67" s="19">
        <v>2085958.0254591603</v>
      </c>
      <c r="N67" s="19">
        <v>2408587.9550175807</v>
      </c>
      <c r="O67" s="19">
        <v>2665514.0200503701</v>
      </c>
      <c r="P67" s="19">
        <v>3031386.7512158607</v>
      </c>
      <c r="Q67" s="19">
        <v>3273959.6552449497</v>
      </c>
    </row>
  </sheetData>
  <phoneticPr fontId="0" type="noConversion"/>
  <pageMargins left="0.98425196850393704" right="0.39370078740157483" top="0.39370078740157483" bottom="0.19685039370078741" header="0.31496062992125984" footer="0.31496062992125984"/>
  <pageSetup paperSize="9" scale="70" orientation="landscape" r:id="rId1"/>
  <headerFooter alignWithMargins="0">
    <oddHeader>&amp;C&amp;P&amp;R29/01/2019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37"/>
  <sheetViews>
    <sheetView showZeros="0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L48" sqref="L48"/>
    </sheetView>
  </sheetViews>
  <sheetFormatPr baseColWidth="10" defaultRowHeight="12.75"/>
  <cols>
    <col min="1" max="3" width="1.42578125" style="1" customWidth="1"/>
    <col min="4" max="4" width="19.140625" style="1" customWidth="1"/>
    <col min="5" max="5" width="7" style="1" customWidth="1"/>
    <col min="6" max="6" width="7.85546875" style="1" customWidth="1"/>
    <col min="7" max="13" width="9.28515625" style="1" customWidth="1"/>
    <col min="14" max="14" width="9.140625" style="1" customWidth="1"/>
    <col min="15" max="15" width="9.85546875" style="1" customWidth="1"/>
    <col min="16" max="17" width="10.42578125" style="1" customWidth="1"/>
    <col min="18" max="16384" width="11.42578125" style="1"/>
  </cols>
  <sheetData>
    <row r="1" spans="1:17"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>
      <c r="E2" s="29" t="s">
        <v>188</v>
      </c>
      <c r="F2" s="29"/>
      <c r="G2" s="79"/>
      <c r="L2" s="18"/>
      <c r="M2" s="18"/>
      <c r="N2" s="18"/>
      <c r="O2" s="18"/>
      <c r="P2" s="18"/>
      <c r="Q2" s="18"/>
    </row>
    <row r="3" spans="1:17">
      <c r="E3" s="29"/>
      <c r="F3" s="29"/>
      <c r="G3" s="79"/>
      <c r="L3" s="18"/>
      <c r="M3" s="18"/>
      <c r="N3" s="18"/>
      <c r="O3" s="18"/>
      <c r="P3" s="18"/>
      <c r="Q3" s="18"/>
    </row>
    <row r="4" spans="1:17">
      <c r="A4" s="27" t="s">
        <v>190</v>
      </c>
      <c r="B4" s="19"/>
      <c r="C4" s="19"/>
      <c r="D4" s="19"/>
      <c r="E4" s="19"/>
      <c r="F4" s="19"/>
      <c r="G4" s="48" t="s">
        <v>56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6" spans="1:17">
      <c r="A6" s="67" t="s">
        <v>126</v>
      </c>
      <c r="B6" s="67"/>
      <c r="C6" s="67"/>
      <c r="D6" s="67"/>
      <c r="E6" s="67"/>
      <c r="F6" s="67"/>
      <c r="G6" s="22">
        <v>-30919.589666189997</v>
      </c>
      <c r="H6" s="22">
        <v>994.90162438999641</v>
      </c>
      <c r="I6" s="22">
        <v>-20248.258315700008</v>
      </c>
      <c r="J6" s="22">
        <v>18393.90597280996</v>
      </c>
      <c r="K6" s="22">
        <v>-15801.564539990028</v>
      </c>
      <c r="L6" s="22">
        <v>-30885.862315809947</v>
      </c>
      <c r="M6" s="22">
        <v>5948.3597188300646</v>
      </c>
      <c r="N6" s="22">
        <v>11440.588627870027</v>
      </c>
      <c r="O6" s="22">
        <v>-16442.901693190164</v>
      </c>
      <c r="P6" s="22">
        <v>28836.299808899843</v>
      </c>
      <c r="Q6" s="22">
        <v>-3189.5522925597325</v>
      </c>
    </row>
    <row r="7" spans="1:17">
      <c r="B7" s="67" t="s">
        <v>60</v>
      </c>
      <c r="C7" s="67"/>
      <c r="D7" s="67"/>
      <c r="E7" s="67"/>
      <c r="F7" s="67"/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</row>
    <row r="8" spans="1:17">
      <c r="B8" s="68"/>
      <c r="C8" s="67" t="s">
        <v>65</v>
      </c>
      <c r="D8" s="68"/>
      <c r="E8" s="68"/>
      <c r="F8" s="68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B9" s="68"/>
      <c r="C9" s="67" t="s">
        <v>121</v>
      </c>
      <c r="D9" s="68"/>
      <c r="E9" s="68"/>
      <c r="F9" s="68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B10" s="67" t="s">
        <v>112</v>
      </c>
      <c r="C10" s="67"/>
      <c r="D10" s="67"/>
      <c r="E10" s="67"/>
      <c r="F10" s="67"/>
      <c r="G10" s="11">
        <v>24</v>
      </c>
      <c r="H10" s="11">
        <v>88.521199999999993</v>
      </c>
      <c r="I10" s="11">
        <v>136.52119999999999</v>
      </c>
      <c r="J10" s="11">
        <v>141.16919999999999</v>
      </c>
      <c r="K10" s="11">
        <v>-194.86580000000004</v>
      </c>
      <c r="L10" s="11">
        <v>-44.865800000000036</v>
      </c>
      <c r="M10" s="11">
        <v>1028.1638528599999</v>
      </c>
      <c r="N10" s="11">
        <v>541.31271848000006</v>
      </c>
      <c r="O10" s="11">
        <v>-1414.16608152</v>
      </c>
      <c r="P10" s="11">
        <v>-1180.87008152</v>
      </c>
      <c r="Q10" s="11">
        <v>-2556.87008152</v>
      </c>
    </row>
    <row r="11" spans="1:17">
      <c r="A11" s="68"/>
      <c r="B11" s="68"/>
      <c r="C11" s="67" t="s">
        <v>65</v>
      </c>
      <c r="D11" s="68"/>
      <c r="E11" s="68"/>
      <c r="F11" s="68"/>
      <c r="G11" s="2">
        <v>0</v>
      </c>
      <c r="H11" s="2">
        <v>0</v>
      </c>
      <c r="I11" s="2">
        <v>0</v>
      </c>
      <c r="J11" s="2">
        <v>0</v>
      </c>
      <c r="K11" s="2">
        <v>434.03500000000003</v>
      </c>
      <c r="L11" s="2">
        <v>434.03500000000003</v>
      </c>
      <c r="M11" s="2">
        <v>434.03500000000003</v>
      </c>
      <c r="N11" s="2">
        <v>954.88613437999993</v>
      </c>
      <c r="O11" s="2">
        <v>2954.8861343799999</v>
      </c>
      <c r="P11" s="2">
        <v>2954.8861343799999</v>
      </c>
      <c r="Q11" s="2">
        <v>4354.8861343799999</v>
      </c>
    </row>
    <row r="12" spans="1:17">
      <c r="A12" s="68"/>
      <c r="B12" s="68"/>
      <c r="C12" s="67" t="s">
        <v>121</v>
      </c>
      <c r="D12" s="68"/>
      <c r="E12" s="68"/>
      <c r="F12" s="68"/>
      <c r="G12" s="2">
        <v>24</v>
      </c>
      <c r="H12" s="2">
        <v>88.521199999999993</v>
      </c>
      <c r="I12" s="2">
        <v>136.52119999999999</v>
      </c>
      <c r="J12" s="2">
        <v>141.16919999999999</v>
      </c>
      <c r="K12" s="2">
        <v>239.16919999999999</v>
      </c>
      <c r="L12" s="2">
        <v>389.16919999999999</v>
      </c>
      <c r="M12" s="2">
        <v>1462.19885286</v>
      </c>
      <c r="N12" s="2">
        <v>1496.19885286</v>
      </c>
      <c r="O12" s="2">
        <v>1540.7200528599999</v>
      </c>
      <c r="P12" s="2">
        <v>1774.0160528599999</v>
      </c>
      <c r="Q12" s="2">
        <v>1798.0160528599999</v>
      </c>
    </row>
    <row r="13" spans="1:17">
      <c r="B13" s="67" t="s">
        <v>68</v>
      </c>
      <c r="C13" s="67"/>
      <c r="D13" s="67"/>
      <c r="E13" s="67"/>
      <c r="F13" s="67"/>
      <c r="G13" s="2">
        <v>0</v>
      </c>
      <c r="H13" s="2">
        <v>772.40948960000003</v>
      </c>
      <c r="I13" s="2">
        <v>7652.8879645500001</v>
      </c>
      <c r="J13" s="2">
        <v>7652.8879645500001</v>
      </c>
      <c r="K13" s="2">
        <v>8952.2760425199995</v>
      </c>
      <c r="L13" s="2">
        <v>9608.3080425199987</v>
      </c>
      <c r="M13" s="2">
        <v>9608.3080425199987</v>
      </c>
      <c r="N13" s="2">
        <v>9608.3080425199987</v>
      </c>
      <c r="O13" s="2">
        <v>9608.3080425199987</v>
      </c>
      <c r="P13" s="2">
        <v>9608.7814328799996</v>
      </c>
      <c r="Q13" s="2">
        <v>18001.93360068</v>
      </c>
    </row>
    <row r="14" spans="1:17">
      <c r="B14" s="67" t="s">
        <v>122</v>
      </c>
      <c r="C14" s="67"/>
      <c r="D14" s="67"/>
      <c r="E14" s="67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B15" s="67" t="s">
        <v>61</v>
      </c>
      <c r="C15" s="67"/>
      <c r="D15" s="67"/>
      <c r="E15" s="67"/>
      <c r="F15" s="67"/>
      <c r="G15" s="11">
        <v>-30943.589666189997</v>
      </c>
      <c r="H15" s="11">
        <v>1678.7899139899964</v>
      </c>
      <c r="I15" s="11">
        <v>-12731.891551150009</v>
      </c>
      <c r="J15" s="11">
        <v>25905.624737359962</v>
      </c>
      <c r="K15" s="11">
        <v>-6654.4226974700287</v>
      </c>
      <c r="L15" s="11">
        <v>-21232.688473289949</v>
      </c>
      <c r="M15" s="11">
        <v>14528.503908490064</v>
      </c>
      <c r="N15" s="11">
        <v>20507.583951910026</v>
      </c>
      <c r="O15" s="11">
        <v>-5420.427569150168</v>
      </c>
      <c r="P15" s="11">
        <v>39625.951323299843</v>
      </c>
      <c r="Q15" s="11">
        <v>17369.251389640267</v>
      </c>
    </row>
    <row r="16" spans="1:17">
      <c r="B16" s="68"/>
      <c r="C16" s="67" t="s">
        <v>66</v>
      </c>
      <c r="D16" s="68"/>
      <c r="E16" s="68"/>
      <c r="F16" s="68"/>
      <c r="G16" s="2">
        <v>48314.901626009996</v>
      </c>
      <c r="H16" s="2">
        <v>94932.45459939001</v>
      </c>
      <c r="I16" s="2">
        <v>142962.25234527001</v>
      </c>
      <c r="J16" s="2">
        <v>193203.73946031003</v>
      </c>
      <c r="K16" s="2">
        <v>246175.55199966003</v>
      </c>
      <c r="L16" s="2">
        <v>296958.14186466002</v>
      </c>
      <c r="M16" s="2">
        <v>352387.46265904995</v>
      </c>
      <c r="N16" s="2">
        <v>401788.20697479008</v>
      </c>
      <c r="O16" s="2">
        <v>454315.46070923016</v>
      </c>
      <c r="P16" s="2">
        <v>512869.3175138401</v>
      </c>
      <c r="Q16" s="2">
        <v>565611.11977768969</v>
      </c>
    </row>
    <row r="17" spans="1:17">
      <c r="B17" s="68"/>
      <c r="C17" s="67" t="s">
        <v>67</v>
      </c>
      <c r="D17" s="68"/>
      <c r="E17" s="68"/>
      <c r="F17" s="68"/>
      <c r="G17" s="2">
        <v>17371.311959819999</v>
      </c>
      <c r="H17" s="2">
        <v>96611.244513380007</v>
      </c>
      <c r="I17" s="2">
        <v>130230.36079412</v>
      </c>
      <c r="J17" s="2">
        <v>219109.36419766999</v>
      </c>
      <c r="K17" s="2">
        <v>239521.12930219001</v>
      </c>
      <c r="L17" s="2">
        <v>275725.45339137007</v>
      </c>
      <c r="M17" s="2">
        <v>366915.96656754002</v>
      </c>
      <c r="N17" s="2">
        <v>422295.79092670011</v>
      </c>
      <c r="O17" s="2">
        <v>448895.03314007999</v>
      </c>
      <c r="P17" s="2">
        <v>552495.26883713994</v>
      </c>
      <c r="Q17" s="2">
        <v>582980.37116732995</v>
      </c>
    </row>
    <row r="19" spans="1:17">
      <c r="A19" s="67" t="s">
        <v>62</v>
      </c>
      <c r="B19" s="67"/>
      <c r="C19" s="67"/>
      <c r="D19" s="67"/>
      <c r="E19" s="67"/>
      <c r="F19" s="67"/>
      <c r="G19" s="22">
        <v>-323.76299227999948</v>
      </c>
      <c r="H19" s="22">
        <v>20517.357749230025</v>
      </c>
      <c r="I19" s="22">
        <v>21749.892653530045</v>
      </c>
      <c r="J19" s="22">
        <v>33116.994288029979</v>
      </c>
      <c r="K19" s="22">
        <v>46598.626496739984</v>
      </c>
      <c r="L19" s="22">
        <v>35899.270559820026</v>
      </c>
      <c r="M19" s="22">
        <v>47808.188544819961</v>
      </c>
      <c r="N19" s="22">
        <v>59928.714553999904</v>
      </c>
      <c r="O19" s="22">
        <v>83022.560837680096</v>
      </c>
      <c r="P19" s="22">
        <v>60200.336347790078</v>
      </c>
      <c r="Q19" s="22">
        <v>42602.173661239925</v>
      </c>
    </row>
    <row r="20" spans="1:17">
      <c r="B20" s="67" t="s">
        <v>63</v>
      </c>
      <c r="C20" s="67"/>
      <c r="D20" s="67"/>
      <c r="E20" s="67"/>
      <c r="F20" s="67"/>
      <c r="G20" s="11">
        <v>-108.75121508000007</v>
      </c>
      <c r="H20" s="11">
        <v>5086.7632418499998</v>
      </c>
      <c r="I20" s="11">
        <v>4492.1435314699993</v>
      </c>
      <c r="J20" s="11">
        <v>4320.400103789998</v>
      </c>
      <c r="K20" s="11">
        <v>4797.0792574999996</v>
      </c>
      <c r="L20" s="11">
        <v>3570.0537767800015</v>
      </c>
      <c r="M20" s="11">
        <v>3957.969128380003</v>
      </c>
      <c r="N20" s="11">
        <v>3651.6403877800021</v>
      </c>
      <c r="O20" s="11">
        <v>2963.6084199700017</v>
      </c>
      <c r="P20" s="11">
        <v>2938.4817033700019</v>
      </c>
      <c r="Q20" s="11">
        <v>5025.1801189499984</v>
      </c>
    </row>
    <row r="21" spans="1:17">
      <c r="A21" s="68"/>
      <c r="B21" s="68"/>
      <c r="C21" s="67" t="s">
        <v>66</v>
      </c>
      <c r="D21" s="68"/>
      <c r="E21" s="68"/>
      <c r="F21" s="68"/>
      <c r="G21" s="2">
        <v>618.22234040000012</v>
      </c>
      <c r="H21" s="2">
        <v>2240.2220510000002</v>
      </c>
      <c r="I21" s="2">
        <v>3267.4109776</v>
      </c>
      <c r="J21" s="2">
        <v>4248.5893566000013</v>
      </c>
      <c r="K21" s="2">
        <v>5060.9478680000011</v>
      </c>
      <c r="L21" s="2">
        <v>6656.2280200000005</v>
      </c>
      <c r="M21" s="2">
        <v>7914.7634443999987</v>
      </c>
      <c r="N21" s="2">
        <v>8875.3360285999988</v>
      </c>
      <c r="O21" s="2">
        <v>10049.38113768</v>
      </c>
      <c r="P21" s="2">
        <v>11066.821647909999</v>
      </c>
      <c r="Q21" s="2">
        <v>12632.442428640001</v>
      </c>
    </row>
    <row r="22" spans="1:17">
      <c r="A22" s="68"/>
      <c r="B22" s="68"/>
      <c r="C22" s="67" t="s">
        <v>67</v>
      </c>
      <c r="D22" s="68"/>
      <c r="E22" s="68"/>
      <c r="F22" s="68"/>
      <c r="G22" s="2">
        <v>509.47112532000006</v>
      </c>
      <c r="H22" s="2">
        <v>7326.9852928500004</v>
      </c>
      <c r="I22" s="2">
        <v>7759.5545090699998</v>
      </c>
      <c r="J22" s="2">
        <v>8568.9894603899993</v>
      </c>
      <c r="K22" s="2">
        <v>9858.0271255000007</v>
      </c>
      <c r="L22" s="2">
        <v>10226.281796780002</v>
      </c>
      <c r="M22" s="2">
        <v>11872.732572780002</v>
      </c>
      <c r="N22" s="2">
        <v>12526.976416380001</v>
      </c>
      <c r="O22" s="2">
        <v>13012.989557650002</v>
      </c>
      <c r="P22" s="2">
        <v>14005.303351280001</v>
      </c>
      <c r="Q22" s="2">
        <v>17657.622547589999</v>
      </c>
    </row>
    <row r="23" spans="1:17">
      <c r="B23" s="67" t="s">
        <v>196</v>
      </c>
      <c r="C23" s="67"/>
      <c r="D23" s="67"/>
      <c r="E23" s="67"/>
      <c r="F23" s="67"/>
      <c r="G23" s="11">
        <v>534.38701154000046</v>
      </c>
      <c r="H23" s="11">
        <v>5644.8153771300185</v>
      </c>
      <c r="I23" s="11">
        <v>4175.7288983600338</v>
      </c>
      <c r="J23" s="11">
        <v>3353.5636203099784</v>
      </c>
      <c r="K23" s="11">
        <v>13888.573441529981</v>
      </c>
      <c r="L23" s="11">
        <v>15131.609393120016</v>
      </c>
      <c r="M23" s="11">
        <v>12999.128264259976</v>
      </c>
      <c r="N23" s="11">
        <v>32254.248599789935</v>
      </c>
      <c r="O23" s="11">
        <v>54315.100227070099</v>
      </c>
      <c r="P23" s="11">
        <v>9291.9992554600612</v>
      </c>
      <c r="Q23" s="11">
        <v>7836.9874489799695</v>
      </c>
    </row>
    <row r="24" spans="1:17">
      <c r="A24" s="68"/>
      <c r="B24" s="68"/>
      <c r="C24" s="67" t="s">
        <v>66</v>
      </c>
      <c r="D24" s="68"/>
      <c r="E24" s="68"/>
      <c r="F24" s="68"/>
      <c r="G24" s="2">
        <v>5286.3265228099999</v>
      </c>
      <c r="H24" s="2">
        <v>11087.837222579999</v>
      </c>
      <c r="I24" s="2">
        <v>17959.874533980001</v>
      </c>
      <c r="J24" s="2">
        <v>24187.627809369998</v>
      </c>
      <c r="K24" s="2">
        <v>34245.535962150003</v>
      </c>
      <c r="L24" s="2">
        <v>46214.711381660003</v>
      </c>
      <c r="M24" s="2">
        <v>54367.671254079985</v>
      </c>
      <c r="N24" s="2">
        <v>60160.491600759997</v>
      </c>
      <c r="O24" s="2">
        <v>72814.884283709995</v>
      </c>
      <c r="P24" s="2">
        <v>83008.570260739973</v>
      </c>
      <c r="Q24" s="2">
        <v>90614.177476540048</v>
      </c>
    </row>
    <row r="25" spans="1:17">
      <c r="A25" s="68"/>
      <c r="B25" s="68"/>
      <c r="C25" s="67" t="s">
        <v>67</v>
      </c>
      <c r="D25" s="68"/>
      <c r="E25" s="68"/>
      <c r="F25" s="68"/>
      <c r="G25" s="2">
        <v>5820.7135343500004</v>
      </c>
      <c r="H25" s="2">
        <v>16732.652599710018</v>
      </c>
      <c r="I25" s="2">
        <v>22135.603432340034</v>
      </c>
      <c r="J25" s="2">
        <v>27541.191429679977</v>
      </c>
      <c r="K25" s="2">
        <v>48134.109403679984</v>
      </c>
      <c r="L25" s="2">
        <v>61346.320774780019</v>
      </c>
      <c r="M25" s="2">
        <v>67366.799518339962</v>
      </c>
      <c r="N25" s="2">
        <v>92414.740200549932</v>
      </c>
      <c r="O25" s="2">
        <v>127129.98451078009</v>
      </c>
      <c r="P25" s="2">
        <v>92300.569516200034</v>
      </c>
      <c r="Q25" s="2">
        <v>98451.164925520017</v>
      </c>
    </row>
    <row r="26" spans="1:17">
      <c r="B26" s="67" t="s">
        <v>197</v>
      </c>
      <c r="C26" s="67"/>
      <c r="D26" s="67"/>
      <c r="E26" s="67"/>
      <c r="F26" s="67"/>
      <c r="G26" s="11">
        <v>-749.39878873999987</v>
      </c>
      <c r="H26" s="11">
        <v>9785.7791302500045</v>
      </c>
      <c r="I26" s="11">
        <v>13082.020223700012</v>
      </c>
      <c r="J26" s="11">
        <v>25443.030563930006</v>
      </c>
      <c r="K26" s="11">
        <v>27912.973797710001</v>
      </c>
      <c r="L26" s="11">
        <v>17197.607389920013</v>
      </c>
      <c r="M26" s="11">
        <v>30851.091152179986</v>
      </c>
      <c r="N26" s="11">
        <v>24022.825566429965</v>
      </c>
      <c r="O26" s="11">
        <v>25743.852190639998</v>
      </c>
      <c r="P26" s="11">
        <v>47969.855388960015</v>
      </c>
      <c r="Q26" s="11">
        <v>29740.006093309959</v>
      </c>
    </row>
    <row r="27" spans="1:17">
      <c r="A27" s="68"/>
      <c r="B27" s="68"/>
      <c r="C27" s="67" t="s">
        <v>66</v>
      </c>
      <c r="D27" s="68"/>
      <c r="E27" s="68"/>
      <c r="F27" s="68"/>
      <c r="G27" s="2">
        <v>23696.179633719999</v>
      </c>
      <c r="H27" s="2">
        <v>33022.374584550002</v>
      </c>
      <c r="I27" s="2">
        <v>53688.555496309993</v>
      </c>
      <c r="J27" s="2">
        <v>96948.814723420015</v>
      </c>
      <c r="K27" s="2">
        <v>104098.09759491001</v>
      </c>
      <c r="L27" s="2">
        <v>126771.42976072995</v>
      </c>
      <c r="M27" s="2">
        <v>166554.71733821003</v>
      </c>
      <c r="N27" s="2">
        <v>190847.25751597999</v>
      </c>
      <c r="O27" s="2">
        <v>204541.90315571</v>
      </c>
      <c r="P27" s="2">
        <v>237954.62183636994</v>
      </c>
      <c r="Q27" s="2">
        <v>287371.09000024002</v>
      </c>
    </row>
    <row r="28" spans="1:17">
      <c r="A28" s="68"/>
      <c r="B28" s="68"/>
      <c r="C28" s="67" t="s">
        <v>67</v>
      </c>
      <c r="D28" s="68"/>
      <c r="E28" s="68"/>
      <c r="F28" s="68"/>
      <c r="G28" s="2">
        <v>22946.78084498</v>
      </c>
      <c r="H28" s="2">
        <v>42808.153714800006</v>
      </c>
      <c r="I28" s="2">
        <v>66770.575720010005</v>
      </c>
      <c r="J28" s="2">
        <v>122391.84528735002</v>
      </c>
      <c r="K28" s="2">
        <v>132011.07139262001</v>
      </c>
      <c r="L28" s="2">
        <v>143969.03715064997</v>
      </c>
      <c r="M28" s="2">
        <v>197405.80849039002</v>
      </c>
      <c r="N28" s="2">
        <v>214870.08308240995</v>
      </c>
      <c r="O28" s="2">
        <v>230285.75534634999</v>
      </c>
      <c r="P28" s="2">
        <v>285924.47722532996</v>
      </c>
      <c r="Q28" s="2">
        <v>317111.09609354998</v>
      </c>
    </row>
    <row r="30" spans="1:17">
      <c r="A30" s="1" t="s">
        <v>139</v>
      </c>
      <c r="G30" s="104"/>
      <c r="H30" s="104">
        <v>-4780.3900000000003</v>
      </c>
      <c r="I30" s="104">
        <v>-15627.95862121</v>
      </c>
      <c r="J30" s="104">
        <v>-64570.011509000004</v>
      </c>
      <c r="K30" s="104">
        <v>-72557.181509000002</v>
      </c>
      <c r="L30" s="104">
        <v>-99536.21</v>
      </c>
      <c r="M30" s="104">
        <v>-110388.54181205001</v>
      </c>
      <c r="N30" s="104">
        <v>-149150.72987288001</v>
      </c>
      <c r="O30" s="104">
        <v>-174255.12818682002</v>
      </c>
      <c r="P30" s="104">
        <v>-184671.00931029001</v>
      </c>
      <c r="Q30" s="104">
        <v>-221831.40943150999</v>
      </c>
    </row>
    <row r="32" spans="1:17">
      <c r="A32" s="80" t="s">
        <v>71</v>
      </c>
      <c r="B32" s="67"/>
      <c r="C32" s="67"/>
      <c r="D32" s="67"/>
      <c r="E32" s="67"/>
      <c r="F32" s="67"/>
      <c r="G32" s="22">
        <v>-77097.957748601606</v>
      </c>
      <c r="H32" s="22">
        <v>-101329.74715235992</v>
      </c>
      <c r="I32" s="22">
        <v>-66314.54508179627</v>
      </c>
      <c r="J32" s="22">
        <v>-164806.22256998974</v>
      </c>
      <c r="K32" s="22">
        <v>-165162.72645295627</v>
      </c>
      <c r="L32" s="22">
        <v>-209569.75557448773</v>
      </c>
      <c r="M32" s="22">
        <v>-192709.29267343556</v>
      </c>
      <c r="N32" s="22">
        <v>-234170.883734061</v>
      </c>
      <c r="O32" s="22">
        <v>-277549.21150353178</v>
      </c>
      <c r="P32" s="22">
        <v>-288560.84025131247</v>
      </c>
      <c r="Q32" s="22">
        <v>-355585.53783207183</v>
      </c>
    </row>
    <row r="34" spans="1:17">
      <c r="A34" s="81" t="s">
        <v>64</v>
      </c>
      <c r="B34" s="68"/>
      <c r="C34" s="68"/>
      <c r="D34" s="68"/>
      <c r="E34" s="68"/>
      <c r="F34" s="68"/>
      <c r="G34" s="22">
        <v>-108341.31040707161</v>
      </c>
      <c r="H34" s="22">
        <v>-84597.877778739901</v>
      </c>
      <c r="I34" s="22">
        <v>-80440.86936517623</v>
      </c>
      <c r="J34" s="22">
        <v>-177865.33381814981</v>
      </c>
      <c r="K34" s="22">
        <v>-206922.84600520632</v>
      </c>
      <c r="L34" s="22">
        <v>-304092.55733047763</v>
      </c>
      <c r="M34" s="22">
        <v>-249341.28622183553</v>
      </c>
      <c r="N34" s="22">
        <v>-311952.31042507105</v>
      </c>
      <c r="O34" s="22">
        <v>-385224.68054586183</v>
      </c>
      <c r="P34" s="22">
        <v>-384195.21340491256</v>
      </c>
      <c r="Q34" s="22">
        <v>-538004.32589490165</v>
      </c>
    </row>
    <row r="35" spans="1:17">
      <c r="A35" s="81"/>
      <c r="B35" s="68"/>
      <c r="C35" s="68"/>
      <c r="D35" s="68"/>
      <c r="E35" s="68"/>
      <c r="F35" s="6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>
      <c r="A36" s="81" t="s">
        <v>233</v>
      </c>
      <c r="B36" s="68"/>
      <c r="C36" s="68"/>
      <c r="D36" s="68"/>
      <c r="E36" s="68"/>
      <c r="F36" s="68"/>
      <c r="G36" s="22">
        <v>-108341.31040707161</v>
      </c>
      <c r="H36" s="22">
        <v>-79817.487778739902</v>
      </c>
      <c r="I36" s="22">
        <v>-64812.910743966233</v>
      </c>
      <c r="J36" s="22">
        <v>-113295.32230914981</v>
      </c>
      <c r="K36" s="22">
        <v>-134365.66449620633</v>
      </c>
      <c r="L36" s="22">
        <v>-204556.34733047761</v>
      </c>
      <c r="M36" s="22">
        <v>-138952.74440978552</v>
      </c>
      <c r="N36" s="22">
        <v>-162801.58055219104</v>
      </c>
      <c r="O36" s="22">
        <v>-210969.55235904182</v>
      </c>
      <c r="P36" s="22">
        <v>-199524.20409462255</v>
      </c>
      <c r="Q36" s="22">
        <v>-316172.91646339162</v>
      </c>
    </row>
    <row r="37" spans="1:17">
      <c r="A37" s="82"/>
      <c r="B37" s="82"/>
      <c r="C37" s="82"/>
      <c r="D37" s="82"/>
      <c r="E37" s="82"/>
      <c r="F37" s="82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</sheetData>
  <phoneticPr fontId="0" type="noConversion"/>
  <pageMargins left="0.78740157480314965" right="0.39370078740157483" top="0.59055118110236227" bottom="0.19685039370078741" header="0.31496062992125984" footer="0.31496062992125984"/>
  <pageSetup paperSize="9" scale="90" orientation="landscape" r:id="rId1"/>
  <headerFooter alignWithMargins="0">
    <oddHeader>&amp;C&amp;P&amp;R29/01/2019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2:Q178"/>
  <sheetViews>
    <sheetView showZeros="0" zoomScale="87" zoomScaleNormal="87" workbookViewId="0">
      <pane xSplit="6" ySplit="4" topLeftCell="G5" activePane="bottomRight" state="frozen"/>
      <selection activeCell="T27" sqref="T27"/>
      <selection pane="topRight" activeCell="T27" sqref="T27"/>
      <selection pane="bottomLeft" activeCell="T27" sqref="T27"/>
      <selection pane="bottomRight" activeCell="Q48" sqref="A1:Q48"/>
    </sheetView>
  </sheetViews>
  <sheetFormatPr baseColWidth="10" defaultRowHeight="12.75"/>
  <cols>
    <col min="1" max="3" width="1.85546875" style="1" customWidth="1"/>
    <col min="4" max="4" width="19.140625" style="1" customWidth="1"/>
    <col min="5" max="5" width="4.28515625" style="1" customWidth="1"/>
    <col min="6" max="6" width="2.42578125" style="1" customWidth="1"/>
    <col min="7" max="13" width="9.85546875" style="1" customWidth="1"/>
    <col min="14" max="14" width="10.85546875" style="1" customWidth="1"/>
    <col min="15" max="15" width="11" style="1" customWidth="1"/>
    <col min="16" max="16" width="10.7109375" style="1" customWidth="1"/>
    <col min="17" max="17" width="11.140625" style="1" customWidth="1"/>
    <col min="18" max="16384" width="11.42578125" style="1"/>
  </cols>
  <sheetData>
    <row r="2" spans="1:17">
      <c r="E2" s="29" t="s">
        <v>188</v>
      </c>
      <c r="F2" s="74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27" t="s">
        <v>229</v>
      </c>
      <c r="B4" s="19"/>
      <c r="C4" s="19"/>
      <c r="D4" s="19"/>
      <c r="E4" s="19"/>
      <c r="F4" s="19"/>
      <c r="G4" s="48" t="s">
        <v>56</v>
      </c>
      <c r="H4" s="48" t="s">
        <v>39</v>
      </c>
      <c r="I4" s="48" t="s">
        <v>57</v>
      </c>
      <c r="J4" s="48" t="s">
        <v>40</v>
      </c>
      <c r="K4" s="48" t="s">
        <v>41</v>
      </c>
      <c r="L4" s="48" t="s">
        <v>42</v>
      </c>
      <c r="M4" s="48" t="s">
        <v>43</v>
      </c>
      <c r="N4" s="48" t="s">
        <v>59</v>
      </c>
      <c r="O4" s="48" t="s">
        <v>44</v>
      </c>
      <c r="P4" s="48" t="s">
        <v>45</v>
      </c>
      <c r="Q4" s="48" t="s">
        <v>46</v>
      </c>
    </row>
    <row r="6" spans="1:17">
      <c r="B6" s="75">
        <v>1</v>
      </c>
      <c r="C6" s="76" t="s">
        <v>47</v>
      </c>
      <c r="D6" s="76"/>
      <c r="E6" s="77"/>
      <c r="F6" s="17"/>
    </row>
    <row r="7" spans="1:17">
      <c r="B7" s="17"/>
      <c r="C7" s="17"/>
      <c r="D7" s="17"/>
      <c r="E7" s="17"/>
      <c r="F7" s="17"/>
    </row>
    <row r="8" spans="1:17">
      <c r="B8" s="1" t="s">
        <v>72</v>
      </c>
      <c r="G8" s="1">
        <v>14126.556317869999</v>
      </c>
      <c r="H8" s="1">
        <v>23336.586522579997</v>
      </c>
      <c r="I8" s="1">
        <v>61656.021083729996</v>
      </c>
      <c r="J8" s="1">
        <v>114350.23897026</v>
      </c>
      <c r="K8" s="1">
        <v>177663.94790607001</v>
      </c>
      <c r="L8" s="1">
        <v>250541.16728056001</v>
      </c>
      <c r="M8" s="1">
        <v>298148.38406975998</v>
      </c>
      <c r="N8" s="1">
        <v>357086.49834892998</v>
      </c>
      <c r="O8" s="1">
        <v>442782.53242010006</v>
      </c>
      <c r="P8" s="1">
        <v>557480.57684997993</v>
      </c>
      <c r="Q8" s="1">
        <v>765796.41592089995</v>
      </c>
    </row>
    <row r="9" spans="1:17">
      <c r="C9" s="1" t="s">
        <v>73</v>
      </c>
      <c r="G9" s="1">
        <v>14072.921327959999</v>
      </c>
      <c r="H9" s="1">
        <v>22304.061852469997</v>
      </c>
      <c r="I9" s="1">
        <v>58536.602695049995</v>
      </c>
      <c r="J9" s="1">
        <v>103190.45575772</v>
      </c>
      <c r="K9" s="1">
        <v>160432.76756206999</v>
      </c>
      <c r="L9" s="1">
        <v>231084.67202952999</v>
      </c>
      <c r="M9" s="1">
        <v>272329.29919202998</v>
      </c>
      <c r="N9" s="1">
        <v>328570.16406971996</v>
      </c>
      <c r="O9" s="1">
        <v>410791.79381542007</v>
      </c>
      <c r="P9" s="1">
        <v>514712.54243033996</v>
      </c>
      <c r="Q9" s="1">
        <v>698588.06719819992</v>
      </c>
    </row>
    <row r="10" spans="1:17">
      <c r="C10" s="1" t="s">
        <v>74</v>
      </c>
      <c r="G10" s="1">
        <v>49.747335999999997</v>
      </c>
      <c r="H10" s="1">
        <v>623.36075200000005</v>
      </c>
      <c r="I10" s="1">
        <v>1093.5477310000001</v>
      </c>
      <c r="J10" s="1">
        <v>7459.2760440000002</v>
      </c>
      <c r="K10" s="1">
        <v>8187.5315220000002</v>
      </c>
      <c r="L10" s="1">
        <v>10340.172839000001</v>
      </c>
      <c r="M10" s="1">
        <v>15595.320900000001</v>
      </c>
      <c r="N10" s="1">
        <v>17755.138058</v>
      </c>
      <c r="O10" s="1">
        <v>19098.496647</v>
      </c>
      <c r="P10" s="1">
        <v>20845.059921</v>
      </c>
      <c r="Q10" s="1">
        <v>29261.47930028</v>
      </c>
    </row>
    <row r="11" spans="1:17">
      <c r="C11" s="1" t="s">
        <v>75</v>
      </c>
      <c r="G11" s="1">
        <v>3.88765391</v>
      </c>
      <c r="H11" s="1">
        <v>409.16391811</v>
      </c>
      <c r="I11" s="1">
        <v>2025.8706576800002</v>
      </c>
      <c r="J11" s="1">
        <v>3250.5423285399997</v>
      </c>
      <c r="K11" s="1">
        <v>3432.1791766000001</v>
      </c>
      <c r="L11" s="1">
        <v>3504.8527666299997</v>
      </c>
      <c r="M11" s="1">
        <v>4162.3294923299991</v>
      </c>
      <c r="N11" s="1">
        <v>4699.7617358099997</v>
      </c>
      <c r="O11" s="1">
        <v>6830.8074722800002</v>
      </c>
      <c r="P11" s="1">
        <v>15861.540013240003</v>
      </c>
      <c r="Q11" s="1">
        <v>30797.409245820003</v>
      </c>
    </row>
    <row r="12" spans="1:17">
      <c r="C12" s="1" t="s">
        <v>76</v>
      </c>
      <c r="G12" s="1">
        <v>0</v>
      </c>
      <c r="H12" s="1">
        <v>0</v>
      </c>
      <c r="I12" s="1">
        <v>0</v>
      </c>
      <c r="J12" s="1">
        <v>449.96483999999998</v>
      </c>
      <c r="K12" s="1">
        <v>5611.4696454000004</v>
      </c>
      <c r="L12" s="1">
        <v>5611.4696454000004</v>
      </c>
      <c r="M12" s="1">
        <v>6061.4344854000001</v>
      </c>
      <c r="N12" s="1">
        <v>6061.4344854000001</v>
      </c>
      <c r="O12" s="1">
        <v>6061.4344854000001</v>
      </c>
      <c r="P12" s="1">
        <v>6061.4344854000001</v>
      </c>
      <c r="Q12" s="1">
        <v>7149.4601765999996</v>
      </c>
    </row>
    <row r="14" spans="1:17">
      <c r="B14" s="1" t="s">
        <v>77</v>
      </c>
      <c r="G14" s="1">
        <v>42345.423274629997</v>
      </c>
      <c r="H14" s="1">
        <v>98499.558337523005</v>
      </c>
      <c r="I14" s="1">
        <v>302990.95859682106</v>
      </c>
      <c r="J14" s="1">
        <v>319199.20967786305</v>
      </c>
      <c r="K14" s="1">
        <v>371768.89594450104</v>
      </c>
      <c r="L14" s="1">
        <v>543645.524683394</v>
      </c>
      <c r="M14" s="1">
        <v>571802.14443408791</v>
      </c>
      <c r="N14" s="1">
        <v>595310.54047375103</v>
      </c>
      <c r="O14" s="1">
        <v>786034.81530009746</v>
      </c>
      <c r="P14" s="1">
        <v>929346.20123847947</v>
      </c>
      <c r="Q14" s="1">
        <v>965677.71439330839</v>
      </c>
    </row>
    <row r="15" spans="1:17">
      <c r="C15" s="1" t="s">
        <v>78</v>
      </c>
      <c r="G15" s="1">
        <v>0</v>
      </c>
      <c r="H15" s="1">
        <v>0</v>
      </c>
      <c r="I15" s="1">
        <v>122016.35201201601</v>
      </c>
      <c r="J15" s="1">
        <v>122016.35201201601</v>
      </c>
      <c r="K15" s="1">
        <v>122016.35201201601</v>
      </c>
      <c r="L15" s="1">
        <v>240789.33349776798</v>
      </c>
      <c r="M15" s="1">
        <v>240789.33349776798</v>
      </c>
      <c r="N15" s="1">
        <v>240789.33349776798</v>
      </c>
      <c r="O15" s="1">
        <v>404527.90783230955</v>
      </c>
      <c r="P15" s="1">
        <v>404527.90783230955</v>
      </c>
      <c r="Q15" s="1">
        <v>404527.90783230955</v>
      </c>
    </row>
    <row r="16" spans="1:17">
      <c r="C16" s="1" t="s">
        <v>79</v>
      </c>
      <c r="G16" s="1">
        <v>42345.423274629997</v>
      </c>
      <c r="H16" s="1">
        <v>98499.558337523005</v>
      </c>
      <c r="I16" s="1">
        <v>180974.60658480503</v>
      </c>
      <c r="J16" s="1">
        <v>197182.85766584703</v>
      </c>
      <c r="K16" s="1">
        <v>249752.54393248504</v>
      </c>
      <c r="L16" s="1">
        <v>302856.19118562603</v>
      </c>
      <c r="M16" s="1">
        <v>331012.81093631999</v>
      </c>
      <c r="N16" s="1">
        <v>354521.20697598299</v>
      </c>
      <c r="O16" s="1">
        <v>381506.90746778797</v>
      </c>
      <c r="P16" s="1">
        <v>524818.29340616998</v>
      </c>
      <c r="Q16" s="1">
        <v>561149.8065609989</v>
      </c>
    </row>
    <row r="17" spans="1:17">
      <c r="D17" s="1" t="s">
        <v>80</v>
      </c>
      <c r="G17" s="1">
        <v>40649.359646001998</v>
      </c>
      <c r="H17" s="1">
        <v>69910.326729373002</v>
      </c>
      <c r="I17" s="1">
        <v>136806.33737851903</v>
      </c>
      <c r="J17" s="1">
        <v>147042.10754004103</v>
      </c>
      <c r="K17" s="1">
        <v>191670.92260778003</v>
      </c>
      <c r="L17" s="1">
        <v>233265.98935790901</v>
      </c>
      <c r="M17" s="1">
        <v>254083.02748370098</v>
      </c>
      <c r="N17" s="1">
        <v>268501.96369223</v>
      </c>
      <c r="O17" s="1">
        <v>295023.66758270696</v>
      </c>
      <c r="P17" s="1">
        <v>423634.21753335698</v>
      </c>
      <c r="Q17" s="1">
        <v>459598.24998120894</v>
      </c>
    </row>
    <row r="18" spans="1:17">
      <c r="D18" s="1" t="s">
        <v>81</v>
      </c>
      <c r="G18" s="1">
        <v>1696.0636286280001</v>
      </c>
      <c r="H18" s="1">
        <v>28589.231608149999</v>
      </c>
      <c r="I18" s="1">
        <v>44168.269206286001</v>
      </c>
      <c r="J18" s="1">
        <v>50140.750125806</v>
      </c>
      <c r="K18" s="1">
        <v>58081.621324705004</v>
      </c>
      <c r="L18" s="1">
        <v>69590.201827716999</v>
      </c>
      <c r="M18" s="1">
        <v>76929.783452619013</v>
      </c>
      <c r="N18" s="1">
        <v>86019.243283752992</v>
      </c>
      <c r="O18" s="1">
        <v>86483.239885080999</v>
      </c>
      <c r="P18" s="1">
        <v>101184.075872813</v>
      </c>
      <c r="Q18" s="1">
        <v>101551.55657978999</v>
      </c>
    </row>
    <row r="20" spans="1:17">
      <c r="A20" s="19" t="s">
        <v>12</v>
      </c>
      <c r="B20" s="19"/>
      <c r="C20" s="19"/>
      <c r="D20" s="19"/>
      <c r="E20" s="19"/>
      <c r="F20" s="19"/>
      <c r="G20" s="19">
        <v>56471.979592499993</v>
      </c>
      <c r="H20" s="19">
        <v>121836.144860103</v>
      </c>
      <c r="I20" s="19">
        <v>364646.97968055104</v>
      </c>
      <c r="J20" s="19">
        <v>433549.44864812307</v>
      </c>
      <c r="K20" s="19">
        <v>549432.84385057108</v>
      </c>
      <c r="L20" s="19">
        <v>794186.69196395401</v>
      </c>
      <c r="M20" s="19">
        <v>869950.52850384789</v>
      </c>
      <c r="N20" s="19">
        <v>952397.03882268094</v>
      </c>
      <c r="O20" s="19">
        <v>1228817.3477201974</v>
      </c>
      <c r="P20" s="19">
        <v>1486826.7780884593</v>
      </c>
      <c r="Q20" s="19">
        <v>1731474.1303142083</v>
      </c>
    </row>
    <row r="22" spans="1:17">
      <c r="B22" s="75">
        <v>2</v>
      </c>
      <c r="C22" s="76" t="s">
        <v>54</v>
      </c>
      <c r="D22" s="76"/>
      <c r="E22" s="77"/>
      <c r="F22" s="17"/>
    </row>
    <row r="23" spans="1:17">
      <c r="B23" s="17"/>
      <c r="C23" s="17"/>
      <c r="D23" s="17"/>
      <c r="E23" s="17"/>
      <c r="F23" s="17"/>
    </row>
    <row r="24" spans="1:17">
      <c r="B24" s="1" t="s">
        <v>72</v>
      </c>
      <c r="G24" s="1">
        <v>12447.382106999999</v>
      </c>
      <c r="H24" s="1">
        <v>17208.334919309997</v>
      </c>
      <c r="I24" s="1">
        <v>45373.532616949989</v>
      </c>
      <c r="J24" s="1">
        <v>73999.054649460042</v>
      </c>
      <c r="K24" s="1">
        <v>119808.62972339001</v>
      </c>
      <c r="L24" s="1">
        <v>162863.64979562</v>
      </c>
      <c r="M24" s="1">
        <v>198853.48036212003</v>
      </c>
      <c r="N24" s="1">
        <v>222235.69013604004</v>
      </c>
      <c r="O24" s="1">
        <v>272015.99094839004</v>
      </c>
      <c r="P24" s="1">
        <v>345459.84959269007</v>
      </c>
      <c r="Q24" s="1">
        <v>474799.31093652011</v>
      </c>
    </row>
    <row r="25" spans="1:17">
      <c r="C25" s="1" t="s">
        <v>73</v>
      </c>
      <c r="G25" s="1">
        <v>12447.382106999999</v>
      </c>
      <c r="H25" s="1">
        <v>17000.797978399998</v>
      </c>
      <c r="I25" s="1">
        <v>45152.967978379987</v>
      </c>
      <c r="J25" s="1">
        <v>72041.495496240037</v>
      </c>
      <c r="K25" s="1">
        <v>109295.65514883002</v>
      </c>
      <c r="L25" s="1">
        <v>149458.69569913999</v>
      </c>
      <c r="M25" s="1">
        <v>182343.37163629002</v>
      </c>
      <c r="N25" s="1">
        <v>201165.01391648003</v>
      </c>
      <c r="O25" s="1">
        <v>245980.86936937008</v>
      </c>
      <c r="P25" s="1">
        <v>312249.87567187008</v>
      </c>
      <c r="Q25" s="1">
        <v>431335.47555132012</v>
      </c>
    </row>
    <row r="26" spans="1:17">
      <c r="C26" s="1" t="s">
        <v>74</v>
      </c>
      <c r="G26" s="1">
        <v>0</v>
      </c>
      <c r="H26" s="1">
        <v>203.64928700000002</v>
      </c>
      <c r="I26" s="1">
        <v>203.64928700000002</v>
      </c>
      <c r="J26" s="1">
        <v>1388.12363</v>
      </c>
      <c r="K26" s="1">
        <v>3405.5513440000004</v>
      </c>
      <c r="L26" s="1">
        <v>4774.8261290000009</v>
      </c>
      <c r="M26" s="1">
        <v>6992.3108320000001</v>
      </c>
      <c r="N26" s="1">
        <v>11137.640288999999</v>
      </c>
      <c r="O26" s="1">
        <v>15516.954555000002</v>
      </c>
      <c r="P26" s="1">
        <v>17563.068200999998</v>
      </c>
      <c r="Q26" s="1">
        <v>17905.949667999997</v>
      </c>
    </row>
    <row r="27" spans="1:17">
      <c r="C27" s="1" t="s">
        <v>75</v>
      </c>
      <c r="G27" s="1">
        <v>0</v>
      </c>
      <c r="H27" s="1">
        <v>3.88765391</v>
      </c>
      <c r="I27" s="1">
        <v>16.915351570000002</v>
      </c>
      <c r="J27" s="1">
        <v>569.43552322000005</v>
      </c>
      <c r="K27" s="1">
        <v>1495.9535851600001</v>
      </c>
      <c r="L27" s="1">
        <v>3018.6583220800003</v>
      </c>
      <c r="M27" s="1">
        <v>3456.3634084300002</v>
      </c>
      <c r="N27" s="1">
        <v>3871.6014451599999</v>
      </c>
      <c r="O27" s="1">
        <v>4456.73253862</v>
      </c>
      <c r="P27" s="1">
        <v>9585.4712344199997</v>
      </c>
      <c r="Q27" s="1">
        <v>18408.425540600001</v>
      </c>
    </row>
    <row r="28" spans="1:17">
      <c r="C28" s="1" t="s">
        <v>76</v>
      </c>
      <c r="G28" s="1">
        <v>0</v>
      </c>
      <c r="H28" s="1">
        <v>0</v>
      </c>
      <c r="K28" s="1">
        <v>5611.4696454000004</v>
      </c>
      <c r="L28" s="1">
        <v>5611.4696454000004</v>
      </c>
      <c r="M28" s="1">
        <v>6061.4344854000001</v>
      </c>
      <c r="N28" s="1">
        <v>6061.4344854000001</v>
      </c>
      <c r="O28" s="1">
        <v>6061.4344854000001</v>
      </c>
      <c r="P28" s="1">
        <v>6061.4344854000001</v>
      </c>
      <c r="Q28" s="1">
        <v>7149.4601765999996</v>
      </c>
    </row>
    <row r="30" spans="1:17">
      <c r="B30" s="1" t="s">
        <v>77</v>
      </c>
      <c r="G30" s="1">
        <v>42345.423274629997</v>
      </c>
      <c r="H30" s="1">
        <v>98499.558337523005</v>
      </c>
      <c r="I30" s="1">
        <v>302990.95859682106</v>
      </c>
      <c r="J30" s="1">
        <v>319199.20967786305</v>
      </c>
      <c r="K30" s="1">
        <v>371768.89594450104</v>
      </c>
      <c r="L30" s="1">
        <v>543645.524683394</v>
      </c>
      <c r="M30" s="1">
        <v>571802.14443408791</v>
      </c>
      <c r="N30" s="1">
        <v>595310.54047375103</v>
      </c>
      <c r="O30" s="1">
        <v>786034.81530009746</v>
      </c>
      <c r="P30" s="1">
        <v>929346.20123847947</v>
      </c>
      <c r="Q30" s="1">
        <v>965677.71439330839</v>
      </c>
    </row>
    <row r="31" spans="1:17">
      <c r="C31" s="1" t="s">
        <v>78</v>
      </c>
      <c r="G31" s="1">
        <v>0</v>
      </c>
      <c r="H31" s="1">
        <v>0</v>
      </c>
      <c r="I31" s="1">
        <v>122016.35201201601</v>
      </c>
      <c r="J31" s="1">
        <v>122016.35201201601</v>
      </c>
      <c r="K31" s="1">
        <v>122016.35201201601</v>
      </c>
      <c r="L31" s="1">
        <v>240789.33349776798</v>
      </c>
      <c r="M31" s="1">
        <v>240789.33349776798</v>
      </c>
      <c r="N31" s="1">
        <v>240789.33349776798</v>
      </c>
      <c r="O31" s="1">
        <v>404527.90783230955</v>
      </c>
      <c r="P31" s="1">
        <v>404527.90783230955</v>
      </c>
      <c r="Q31" s="1">
        <v>404527.90783230955</v>
      </c>
    </row>
    <row r="32" spans="1:17">
      <c r="C32" s="1" t="s">
        <v>79</v>
      </c>
      <c r="G32" s="1">
        <v>42345.423274629997</v>
      </c>
      <c r="H32" s="1">
        <v>98499.558337523005</v>
      </c>
      <c r="I32" s="1">
        <v>180974.60658480503</v>
      </c>
      <c r="J32" s="1">
        <v>197182.85766584703</v>
      </c>
      <c r="K32" s="1">
        <v>249752.54393248504</v>
      </c>
      <c r="L32" s="1">
        <v>302856.19118562603</v>
      </c>
      <c r="M32" s="1">
        <v>331012.81093631999</v>
      </c>
      <c r="N32" s="1">
        <v>354521.20697598299</v>
      </c>
      <c r="O32" s="1">
        <v>381506.90746778797</v>
      </c>
      <c r="P32" s="1">
        <v>524818.29340616998</v>
      </c>
      <c r="Q32" s="1">
        <v>561149.8065609989</v>
      </c>
    </row>
    <row r="33" spans="1:17">
      <c r="D33" s="1" t="s">
        <v>80</v>
      </c>
      <c r="G33" s="1">
        <v>40649.359646001998</v>
      </c>
      <c r="H33" s="1">
        <v>69910.326729373002</v>
      </c>
      <c r="I33" s="1">
        <v>136806.33737851903</v>
      </c>
      <c r="J33" s="1">
        <v>147042.10754004103</v>
      </c>
      <c r="K33" s="1">
        <v>191670.92260778003</v>
      </c>
      <c r="L33" s="1">
        <v>233265.98935790901</v>
      </c>
      <c r="M33" s="1">
        <v>254083.02748370098</v>
      </c>
      <c r="N33" s="1">
        <v>268501.96369223</v>
      </c>
      <c r="O33" s="1">
        <v>295023.66758270696</v>
      </c>
      <c r="P33" s="1">
        <v>423634.21753335698</v>
      </c>
      <c r="Q33" s="1">
        <v>459598.24998120894</v>
      </c>
    </row>
    <row r="34" spans="1:17">
      <c r="D34" s="1" t="s">
        <v>81</v>
      </c>
      <c r="G34" s="1">
        <v>1696.0636286280001</v>
      </c>
      <c r="H34" s="1">
        <v>28589.231608149999</v>
      </c>
      <c r="I34" s="1">
        <v>44168.269206286001</v>
      </c>
      <c r="J34" s="1">
        <v>50140.750125806</v>
      </c>
      <c r="K34" s="1">
        <v>58081.621324705004</v>
      </c>
      <c r="L34" s="1">
        <v>69590.201827716999</v>
      </c>
      <c r="M34" s="1">
        <v>76929.783452619013</v>
      </c>
      <c r="N34" s="1">
        <v>86019.243283752992</v>
      </c>
      <c r="O34" s="1">
        <v>86483.239885080999</v>
      </c>
      <c r="P34" s="1">
        <v>101184.075872813</v>
      </c>
      <c r="Q34" s="1">
        <v>101551.55657978999</v>
      </c>
    </row>
    <row r="36" spans="1:17">
      <c r="A36" s="19" t="s">
        <v>12</v>
      </c>
      <c r="B36" s="19"/>
      <c r="C36" s="19"/>
      <c r="D36" s="19"/>
      <c r="E36" s="19"/>
      <c r="F36" s="19"/>
      <c r="G36" s="19">
        <v>54792.805381629994</v>
      </c>
      <c r="H36" s="19">
        <v>115707.89325683301</v>
      </c>
      <c r="I36" s="19">
        <v>348364.49121377105</v>
      </c>
      <c r="J36" s="19">
        <v>393198.26432732306</v>
      </c>
      <c r="K36" s="19">
        <v>491577.52566789102</v>
      </c>
      <c r="L36" s="19">
        <v>706509.17447901401</v>
      </c>
      <c r="M36" s="19">
        <v>770655.62479620799</v>
      </c>
      <c r="N36" s="19">
        <v>817546.23060979112</v>
      </c>
      <c r="O36" s="19">
        <v>1058050.8062484874</v>
      </c>
      <c r="P36" s="19">
        <v>1274806.0508311696</v>
      </c>
      <c r="Q36" s="19">
        <v>1440477.0253298285</v>
      </c>
    </row>
    <row r="38" spans="1:17">
      <c r="B38" s="75">
        <v>3</v>
      </c>
      <c r="C38" s="76" t="s">
        <v>82</v>
      </c>
      <c r="D38" s="76"/>
      <c r="E38" s="77"/>
    </row>
    <row r="39" spans="1:17">
      <c r="B39" s="17"/>
      <c r="C39" s="17"/>
      <c r="D39" s="17"/>
      <c r="E39" s="17"/>
    </row>
    <row r="40" spans="1:17">
      <c r="B40" s="1" t="s">
        <v>72</v>
      </c>
      <c r="G40" s="1">
        <v>12145.332107</v>
      </c>
      <c r="H40" s="1">
        <v>17061.537265400002</v>
      </c>
      <c r="I40" s="1">
        <v>43697.875358489997</v>
      </c>
      <c r="J40" s="1">
        <v>62717.479799070017</v>
      </c>
      <c r="K40" s="1">
        <v>90806.290546350006</v>
      </c>
      <c r="L40" s="1">
        <v>126348.12132655998</v>
      </c>
      <c r="M40" s="1">
        <v>166773.35851873999</v>
      </c>
      <c r="N40" s="1">
        <v>206524.30102402015</v>
      </c>
      <c r="O40" s="1">
        <v>253171.04288604006</v>
      </c>
      <c r="P40" s="1">
        <v>312576.38754273002</v>
      </c>
      <c r="Q40" s="1">
        <v>438300.84883184003</v>
      </c>
    </row>
    <row r="42" spans="1:17">
      <c r="B42" s="1" t="s">
        <v>77</v>
      </c>
      <c r="G42" s="1">
        <v>42345.423274629997</v>
      </c>
      <c r="H42" s="1">
        <v>98499.558337523005</v>
      </c>
      <c r="I42" s="1">
        <v>302990.95859682106</v>
      </c>
      <c r="J42" s="1">
        <v>319199.20967786305</v>
      </c>
      <c r="K42" s="1">
        <v>371768.89594450104</v>
      </c>
      <c r="L42" s="1">
        <v>543645.524683394</v>
      </c>
      <c r="M42" s="1">
        <v>571802.14443408791</v>
      </c>
      <c r="N42" s="1">
        <v>595310.54047375103</v>
      </c>
      <c r="O42" s="1">
        <v>786034.81530009746</v>
      </c>
      <c r="P42" s="1">
        <v>929346.20123847947</v>
      </c>
      <c r="Q42" s="1">
        <v>965677.71439330839</v>
      </c>
    </row>
    <row r="43" spans="1:17">
      <c r="C43" s="1" t="s">
        <v>78</v>
      </c>
      <c r="G43" s="1">
        <v>0</v>
      </c>
      <c r="H43" s="1">
        <v>0</v>
      </c>
      <c r="I43" s="1">
        <v>122016.35201201601</v>
      </c>
      <c r="J43" s="1">
        <v>122016.35201201601</v>
      </c>
      <c r="K43" s="1">
        <v>122016.35201201601</v>
      </c>
      <c r="L43" s="1">
        <v>240789.33349776798</v>
      </c>
      <c r="M43" s="1">
        <v>240789.33349776798</v>
      </c>
      <c r="N43" s="1">
        <v>240789.33349776798</v>
      </c>
      <c r="O43" s="1">
        <v>404527.90783230955</v>
      </c>
      <c r="P43" s="1">
        <v>404527.90783230955</v>
      </c>
      <c r="Q43" s="1">
        <v>404527.90783230955</v>
      </c>
    </row>
    <row r="44" spans="1:17">
      <c r="C44" s="1" t="s">
        <v>79</v>
      </c>
      <c r="G44" s="1">
        <v>42345.423274629997</v>
      </c>
      <c r="H44" s="1">
        <v>98499.558337523005</v>
      </c>
      <c r="I44" s="1">
        <v>180974.60658480503</v>
      </c>
      <c r="J44" s="1">
        <v>197182.85766584703</v>
      </c>
      <c r="K44" s="1">
        <v>249752.54393248504</v>
      </c>
      <c r="L44" s="1">
        <v>302856.19118562603</v>
      </c>
      <c r="M44" s="1">
        <v>331012.81093631999</v>
      </c>
      <c r="N44" s="1">
        <v>354521.20697598299</v>
      </c>
      <c r="O44" s="1">
        <v>381506.90746778797</v>
      </c>
      <c r="P44" s="1">
        <v>524818.29340616998</v>
      </c>
      <c r="Q44" s="1">
        <v>561149.80656099902</v>
      </c>
    </row>
    <row r="45" spans="1:17">
      <c r="D45" s="1" t="s">
        <v>80</v>
      </c>
      <c r="G45" s="1">
        <v>40649.359646001998</v>
      </c>
      <c r="H45" s="1">
        <v>69910.326729373002</v>
      </c>
      <c r="I45" s="1">
        <v>136806.33737851903</v>
      </c>
      <c r="J45" s="1">
        <v>147042.10754004103</v>
      </c>
      <c r="K45" s="1">
        <v>191670.92260778003</v>
      </c>
      <c r="L45" s="1">
        <v>233265.98935790901</v>
      </c>
      <c r="M45" s="1">
        <v>254083.02748370098</v>
      </c>
      <c r="N45" s="1">
        <v>268501.96369223</v>
      </c>
      <c r="O45" s="1">
        <v>295023.66758270696</v>
      </c>
      <c r="P45" s="1">
        <v>423634.21753335698</v>
      </c>
      <c r="Q45" s="1">
        <v>459598.24998120894</v>
      </c>
    </row>
    <row r="46" spans="1:17">
      <c r="D46" s="1" t="s">
        <v>81</v>
      </c>
      <c r="G46" s="1">
        <v>1696.0636286280001</v>
      </c>
      <c r="H46" s="1">
        <v>28589.231608149999</v>
      </c>
      <c r="I46" s="1">
        <v>44168.269206286001</v>
      </c>
      <c r="J46" s="1">
        <v>50140.750125806</v>
      </c>
      <c r="K46" s="1">
        <v>58081.621324705004</v>
      </c>
      <c r="L46" s="1">
        <v>69590.201827716999</v>
      </c>
      <c r="M46" s="1">
        <v>76929.783452619013</v>
      </c>
      <c r="N46" s="1">
        <v>86019.243283752992</v>
      </c>
      <c r="O46" s="1">
        <v>86483.239885080999</v>
      </c>
      <c r="P46" s="1">
        <v>101184.075872813</v>
      </c>
      <c r="Q46" s="1">
        <v>101551.55657978999</v>
      </c>
    </row>
    <row r="48" spans="1:17">
      <c r="A48" s="19" t="s">
        <v>12</v>
      </c>
      <c r="B48" s="19"/>
      <c r="C48" s="19"/>
      <c r="D48" s="19"/>
      <c r="E48" s="19"/>
      <c r="F48" s="19"/>
      <c r="G48" s="19">
        <v>54490.755381629999</v>
      </c>
      <c r="H48" s="19">
        <v>115561.09560292301</v>
      </c>
      <c r="I48" s="19">
        <v>346688.83395531104</v>
      </c>
      <c r="J48" s="19">
        <v>381916.6894769331</v>
      </c>
      <c r="K48" s="19">
        <v>462575.18649085105</v>
      </c>
      <c r="L48" s="19">
        <v>669993.64600995393</v>
      </c>
      <c r="M48" s="19">
        <v>738575.50295282784</v>
      </c>
      <c r="N48" s="19">
        <v>801834.84149777121</v>
      </c>
      <c r="O48" s="19">
        <v>1039205.8581861375</v>
      </c>
      <c r="P48" s="19">
        <v>1241922.5887812094</v>
      </c>
      <c r="Q48" s="19">
        <v>1403978.5632251485</v>
      </c>
    </row>
    <row r="62" spans="6:6">
      <c r="F62" s="103"/>
    </row>
    <row r="67" spans="4:6">
      <c r="D67" s="78"/>
      <c r="E67" s="78"/>
      <c r="F67" s="79"/>
    </row>
    <row r="86" spans="1:17" ht="13.5" thickBo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>
      <c r="F87" s="3"/>
    </row>
    <row r="88" spans="1:17">
      <c r="F88" s="3"/>
    </row>
    <row r="90" spans="1:17">
      <c r="C90" s="53"/>
    </row>
    <row r="93" spans="1:17">
      <c r="C93" s="53"/>
    </row>
    <row r="94" spans="1:17">
      <c r="C94" s="53"/>
    </row>
    <row r="95" spans="1:17">
      <c r="C95" s="53"/>
    </row>
    <row r="96" spans="1:17">
      <c r="C96" s="53"/>
    </row>
    <row r="99" spans="3:3">
      <c r="C99" s="53"/>
    </row>
    <row r="100" spans="3:3">
      <c r="C100" s="53"/>
    </row>
    <row r="103" spans="3:3">
      <c r="C103" s="53"/>
    </row>
    <row r="104" spans="3:3">
      <c r="C104" s="53"/>
    </row>
    <row r="105" spans="3:3">
      <c r="C105" s="53"/>
    </row>
    <row r="108" spans="3:3">
      <c r="C108" s="53"/>
    </row>
    <row r="111" spans="3:3">
      <c r="C111" s="53"/>
    </row>
    <row r="114" spans="3:3">
      <c r="C114" s="53"/>
    </row>
    <row r="117" spans="3:3">
      <c r="C117" s="53"/>
    </row>
    <row r="118" spans="3:3">
      <c r="C118" s="53"/>
    </row>
    <row r="120" spans="3:3">
      <c r="C120" s="53"/>
    </row>
    <row r="121" spans="3:3">
      <c r="C121" s="53"/>
    </row>
    <row r="124" spans="3:3">
      <c r="C124" s="53"/>
    </row>
    <row r="127" spans="3:3">
      <c r="C127" s="53"/>
    </row>
    <row r="130" spans="3:3">
      <c r="C130" s="53"/>
    </row>
    <row r="133" spans="3:3">
      <c r="C133" s="53"/>
    </row>
    <row r="136" spans="3:3">
      <c r="C136" s="53"/>
    </row>
    <row r="139" spans="3:3">
      <c r="C139" s="53"/>
    </row>
    <row r="142" spans="3:3">
      <c r="C142" s="53"/>
    </row>
    <row r="145" spans="3:3">
      <c r="C145" s="53"/>
    </row>
    <row r="148" spans="3:3">
      <c r="C148" s="53"/>
    </row>
    <row r="151" spans="3:3">
      <c r="C151" s="53"/>
    </row>
    <row r="154" spans="3:3">
      <c r="C154" s="53"/>
    </row>
    <row r="157" spans="3:3">
      <c r="C157" s="53"/>
    </row>
    <row r="160" spans="3:3">
      <c r="C160" s="53"/>
    </row>
    <row r="163" spans="3:3">
      <c r="C163" s="53"/>
    </row>
    <row r="166" spans="3:3">
      <c r="C166" s="53"/>
    </row>
    <row r="169" spans="3:3">
      <c r="C169" s="53"/>
    </row>
    <row r="172" spans="3:3">
      <c r="C172" s="53"/>
    </row>
    <row r="175" spans="3:3">
      <c r="C175" s="53"/>
    </row>
    <row r="178" spans="3:3">
      <c r="C178" s="53"/>
    </row>
  </sheetData>
  <phoneticPr fontId="0" type="noConversion"/>
  <pageMargins left="0.98425196850393704" right="0.39370078740157483" top="0.59055118110236227" bottom="0.19685039370078741" header="0.31496062992125984" footer="0.31496062992125984"/>
  <pageSetup paperSize="9" scale="85" orientation="landscape" r:id="rId1"/>
  <headerFooter alignWithMargins="0">
    <oddHeader>&amp;C&amp;P&amp;R29/01/2019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2:Q29"/>
  <sheetViews>
    <sheetView showZeros="0" workbookViewId="0">
      <pane xSplit="6" ySplit="5" topLeftCell="G6" activePane="bottomRight" state="frozen"/>
      <selection activeCell="T27" sqref="T27"/>
      <selection pane="topRight" activeCell="T27" sqref="T27"/>
      <selection pane="bottomLeft" activeCell="T27" sqref="T27"/>
      <selection pane="bottomRight" activeCell="W37" sqref="W37"/>
    </sheetView>
  </sheetViews>
  <sheetFormatPr baseColWidth="10" defaultRowHeight="12.75"/>
  <cols>
    <col min="1" max="3" width="1.85546875" style="1" customWidth="1"/>
    <col min="4" max="4" width="19.140625" style="1" customWidth="1"/>
    <col min="5" max="5" width="4.28515625" style="1" customWidth="1"/>
    <col min="6" max="6" width="5.28515625" style="1" customWidth="1"/>
    <col min="7" max="7" width="9.7109375" style="1" customWidth="1"/>
    <col min="8" max="8" width="9.42578125" style="1" customWidth="1"/>
    <col min="9" max="9" width="9.140625" style="1" customWidth="1"/>
    <col min="10" max="10" width="9.7109375" style="1" customWidth="1"/>
    <col min="11" max="11" width="9.42578125" style="1" customWidth="1"/>
    <col min="12" max="12" width="9.7109375" style="1" customWidth="1"/>
    <col min="13" max="13" width="9.42578125" style="1" customWidth="1"/>
    <col min="14" max="14" width="9" style="1" customWidth="1"/>
    <col min="15" max="15" width="10.28515625" style="1" customWidth="1"/>
    <col min="16" max="17" width="10.85546875" style="1" customWidth="1"/>
    <col min="18" max="16384" width="11.42578125" style="1"/>
  </cols>
  <sheetData>
    <row r="2" spans="1:17">
      <c r="B2" s="71"/>
      <c r="C2" s="71"/>
      <c r="D2" s="71"/>
      <c r="E2" s="29" t="s">
        <v>188</v>
      </c>
      <c r="H2" s="17"/>
      <c r="I2" s="17"/>
      <c r="J2" s="17"/>
      <c r="K2" s="17"/>
      <c r="L2" s="17"/>
    </row>
    <row r="3" spans="1:17">
      <c r="B3" s="71"/>
      <c r="C3" s="71"/>
      <c r="D3" s="71"/>
      <c r="E3" s="71"/>
      <c r="F3" s="50"/>
      <c r="H3" s="17"/>
      <c r="I3" s="17"/>
      <c r="J3" s="17"/>
      <c r="K3" s="17"/>
      <c r="L3" s="12"/>
    </row>
    <row r="4" spans="1:17">
      <c r="A4" s="72" t="s">
        <v>191</v>
      </c>
      <c r="B4" s="71"/>
      <c r="C4" s="71"/>
      <c r="D4" s="71"/>
      <c r="E4" s="71"/>
      <c r="F4" s="71"/>
    </row>
    <row r="5" spans="1:17">
      <c r="A5" s="73" t="s">
        <v>224</v>
      </c>
      <c r="B5" s="19"/>
      <c r="C5" s="19"/>
      <c r="D5" s="19"/>
      <c r="E5" s="19"/>
      <c r="F5" s="19"/>
      <c r="G5" s="48" t="s">
        <v>56</v>
      </c>
      <c r="H5" s="48" t="s">
        <v>39</v>
      </c>
      <c r="I5" s="48" t="s">
        <v>57</v>
      </c>
      <c r="J5" s="48" t="s">
        <v>40</v>
      </c>
      <c r="K5" s="48" t="s">
        <v>41</v>
      </c>
      <c r="L5" s="48" t="s">
        <v>42</v>
      </c>
      <c r="M5" s="48" t="s">
        <v>43</v>
      </c>
      <c r="N5" s="48" t="s">
        <v>59</v>
      </c>
      <c r="O5" s="48" t="s">
        <v>44</v>
      </c>
      <c r="P5" s="48" t="s">
        <v>45</v>
      </c>
      <c r="Q5" s="48" t="s">
        <v>46</v>
      </c>
    </row>
    <row r="6" spans="1:17"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>
      <c r="A7" s="1" t="s">
        <v>84</v>
      </c>
      <c r="G7" s="1">
        <v>13220.810532489995</v>
      </c>
      <c r="H7" s="1">
        <v>-94349.676435059999</v>
      </c>
      <c r="I7" s="1">
        <v>-112889.82979990993</v>
      </c>
      <c r="J7" s="1">
        <v>-72566.322802629904</v>
      </c>
      <c r="K7" s="1">
        <v>57648.949903370114</v>
      </c>
      <c r="L7" s="1">
        <v>-86677.399582890153</v>
      </c>
      <c r="M7" s="1">
        <v>-86014.176894449571</v>
      </c>
      <c r="N7" s="1">
        <v>-73977.242318499892</v>
      </c>
      <c r="O7" s="1">
        <v>-67984.701129200286</v>
      </c>
      <c r="P7" s="1">
        <v>7316.5675253896043</v>
      </c>
      <c r="Q7" s="1">
        <v>117728.63531380025</v>
      </c>
    </row>
    <row r="8" spans="1:17">
      <c r="B8" s="1" t="s">
        <v>85</v>
      </c>
      <c r="G8" s="1">
        <v>-84464.401975049987</v>
      </c>
      <c r="H8" s="1">
        <v>-143925.84074424001</v>
      </c>
      <c r="I8" s="1">
        <v>-185213.89605312</v>
      </c>
      <c r="J8" s="1">
        <v>-212725.69877038</v>
      </c>
      <c r="K8" s="1">
        <v>-234017.43518251</v>
      </c>
      <c r="L8" s="1">
        <v>-273465.59500883002</v>
      </c>
      <c r="M8" s="1">
        <v>-275587.38850628008</v>
      </c>
      <c r="N8" s="1">
        <v>-277300.71611524007</v>
      </c>
      <c r="O8" s="1">
        <v>-330377.99208654999</v>
      </c>
      <c r="P8" s="1">
        <v>-351831.73255349998</v>
      </c>
      <c r="Q8" s="1">
        <v>-373750.88257443003</v>
      </c>
    </row>
    <row r="9" spans="1:17">
      <c r="C9" s="1" t="s">
        <v>87</v>
      </c>
      <c r="G9" s="1">
        <v>-19248.131439309996</v>
      </c>
      <c r="H9" s="1">
        <v>-31856.299739870006</v>
      </c>
      <c r="I9" s="1">
        <v>-40399.755447100004</v>
      </c>
      <c r="J9" s="1">
        <v>-42717.149911209992</v>
      </c>
      <c r="K9" s="1">
        <v>-44740.740786449998</v>
      </c>
      <c r="L9" s="1">
        <v>-44905.807958559992</v>
      </c>
      <c r="M9" s="1">
        <v>-45927.015863560002</v>
      </c>
      <c r="N9" s="1">
        <v>-46677.77257719</v>
      </c>
      <c r="O9" s="1">
        <v>-89770.094092259998</v>
      </c>
      <c r="P9" s="1">
        <v>-111223.83455920999</v>
      </c>
      <c r="Q9" s="1">
        <v>-133142.98458014001</v>
      </c>
    </row>
    <row r="10" spans="1:17">
      <c r="D10" s="1" t="s">
        <v>231</v>
      </c>
      <c r="N10" s="1">
        <v>-750.75671363000004</v>
      </c>
      <c r="O10" s="1">
        <v>-43843.078228699997</v>
      </c>
      <c r="P10" s="1">
        <v>-65296.818695649999</v>
      </c>
      <c r="Q10" s="1">
        <v>-87215.968716579999</v>
      </c>
    </row>
    <row r="11" spans="1:17">
      <c r="C11" s="1" t="s">
        <v>88</v>
      </c>
      <c r="G11" s="2">
        <v>-65216.270535739997</v>
      </c>
      <c r="H11" s="2">
        <v>-112069.54100437001</v>
      </c>
      <c r="I11" s="2">
        <v>-144814.14060602</v>
      </c>
      <c r="J11" s="2">
        <v>-170008.54885917</v>
      </c>
      <c r="K11" s="2">
        <v>-189276.69439606002</v>
      </c>
      <c r="L11" s="2">
        <v>-228559.78705027004</v>
      </c>
      <c r="M11" s="2">
        <v>-229660.37264272006</v>
      </c>
      <c r="N11" s="2">
        <v>-230622.94353805005</v>
      </c>
      <c r="O11" s="2">
        <v>-240607.89799429002</v>
      </c>
      <c r="P11" s="2">
        <v>-240607.89799429002</v>
      </c>
      <c r="Q11" s="2">
        <v>-240607.89799429002</v>
      </c>
    </row>
    <row r="12" spans="1:17">
      <c r="D12" s="1" t="s">
        <v>237</v>
      </c>
      <c r="G12" s="2"/>
      <c r="H12" s="2"/>
      <c r="I12" s="2">
        <v>-722.72122000000002</v>
      </c>
      <c r="J12" s="2">
        <v>-11871.49381939</v>
      </c>
      <c r="K12" s="2">
        <v>-15392.65985851</v>
      </c>
      <c r="L12" s="2">
        <v>-54243.208711959996</v>
      </c>
      <c r="M12" s="2">
        <v>-55145.319535809998</v>
      </c>
      <c r="N12" s="2">
        <v>-56107.890431139997</v>
      </c>
      <c r="O12" s="2">
        <v>-66092.844887379993</v>
      </c>
      <c r="P12" s="2">
        <v>-66092.844887379993</v>
      </c>
      <c r="Q12" s="2">
        <v>-66092.844887379993</v>
      </c>
    </row>
    <row r="13" spans="1:17">
      <c r="B13" s="1" t="s">
        <v>114</v>
      </c>
      <c r="G13" s="1">
        <v>16158.56952560004</v>
      </c>
      <c r="H13" s="1">
        <v>6969.7565031199338</v>
      </c>
      <c r="I13" s="1">
        <v>19589.929550400062</v>
      </c>
      <c r="J13" s="1">
        <v>26264.358719740063</v>
      </c>
      <c r="K13" s="1">
        <v>179203.86786188005</v>
      </c>
      <c r="L13" s="1">
        <v>61545.843857580097</v>
      </c>
      <c r="M13" s="1">
        <v>35682.022724710172</v>
      </c>
      <c r="N13" s="1">
        <v>19485.361642860342</v>
      </c>
      <c r="O13" s="1">
        <v>35061.450780720334</v>
      </c>
      <c r="P13" s="1">
        <v>57935.699923339766</v>
      </c>
      <c r="Q13" s="1">
        <v>47815.174761100207</v>
      </c>
    </row>
    <row r="14" spans="1:17">
      <c r="C14" s="1" t="s">
        <v>89</v>
      </c>
      <c r="G14" s="1">
        <v>15856.519525600044</v>
      </c>
      <c r="H14" s="1">
        <v>6822.9588492099429</v>
      </c>
      <c r="I14" s="1">
        <v>17914.272291940055</v>
      </c>
      <c r="J14" s="1">
        <v>14982.783869350096</v>
      </c>
      <c r="K14" s="1">
        <v>150201.52868484007</v>
      </c>
      <c r="L14" s="1">
        <v>25030.315388520015</v>
      </c>
      <c r="M14" s="1">
        <v>3601.900881330017</v>
      </c>
      <c r="N14" s="1">
        <v>3773.9725308404304</v>
      </c>
      <c r="O14" s="1">
        <v>16216.502718370408</v>
      </c>
      <c r="P14" s="1">
        <v>25052.237873379607</v>
      </c>
      <c r="Q14" s="1">
        <v>11316.71265642019</v>
      </c>
    </row>
    <row r="15" spans="1:17">
      <c r="C15" s="1" t="s">
        <v>90</v>
      </c>
      <c r="G15" s="1">
        <v>302.04999999999563</v>
      </c>
      <c r="H15" s="1">
        <v>146.79765390999091</v>
      </c>
      <c r="I15" s="1">
        <v>1675.6572584600071</v>
      </c>
      <c r="J15" s="1">
        <v>11281.574850389967</v>
      </c>
      <c r="K15" s="1">
        <v>29002.339177039976</v>
      </c>
      <c r="L15" s="1">
        <v>36515.528469060082</v>
      </c>
      <c r="M15" s="1">
        <v>32080.121843380155</v>
      </c>
      <c r="N15" s="1">
        <v>15711.389112019911</v>
      </c>
      <c r="O15" s="1">
        <v>18844.948062349926</v>
      </c>
      <c r="P15" s="1">
        <v>32883.462049960159</v>
      </c>
      <c r="Q15" s="1">
        <v>36498.462104680017</v>
      </c>
    </row>
    <row r="16" spans="1:17">
      <c r="B16" s="1" t="s">
        <v>86</v>
      </c>
      <c r="G16" s="1">
        <v>81526.642981939949</v>
      </c>
      <c r="H16" s="1">
        <v>42606.407806060088</v>
      </c>
      <c r="I16" s="1">
        <v>52734.136702810007</v>
      </c>
      <c r="J16" s="1">
        <v>113895.01724801003</v>
      </c>
      <c r="K16" s="1">
        <v>112462.51722400007</v>
      </c>
      <c r="L16" s="1">
        <v>125242.35156835977</v>
      </c>
      <c r="M16" s="1">
        <v>153891.18888712034</v>
      </c>
      <c r="N16" s="1">
        <v>183838.11215387983</v>
      </c>
      <c r="O16" s="1">
        <v>227331.84017662937</v>
      </c>
      <c r="P16" s="1">
        <v>301212.60015554982</v>
      </c>
      <c r="Q16" s="1">
        <v>443664.34312713007</v>
      </c>
    </row>
    <row r="17" spans="1:17">
      <c r="C17" s="1" t="s">
        <v>89</v>
      </c>
      <c r="G17" s="1">
        <v>79847.468771069951</v>
      </c>
      <c r="H17" s="1">
        <v>36478.156202790095</v>
      </c>
      <c r="I17" s="1">
        <v>36451.648236030014</v>
      </c>
      <c r="J17" s="1">
        <v>73543.832927210024</v>
      </c>
      <c r="K17" s="1">
        <v>54607.199041320011</v>
      </c>
      <c r="L17" s="1">
        <v>37564.834083419759</v>
      </c>
      <c r="M17" s="1">
        <v>54596.285179480445</v>
      </c>
      <c r="N17" s="1">
        <v>48987.303940990008</v>
      </c>
      <c r="O17" s="1">
        <v>56565.298704919405</v>
      </c>
      <c r="P17" s="1">
        <v>89191.872898260131</v>
      </c>
      <c r="Q17" s="1">
        <v>152667.23814275023</v>
      </c>
    </row>
    <row r="18" spans="1:17">
      <c r="C18" s="1" t="s">
        <v>90</v>
      </c>
      <c r="G18" s="1">
        <v>1679.1742108699982</v>
      </c>
      <c r="H18" s="1">
        <v>6128.2516032699932</v>
      </c>
      <c r="I18" s="1">
        <v>16282.488466779992</v>
      </c>
      <c r="J18" s="1">
        <v>40351.184320800006</v>
      </c>
      <c r="K18" s="1">
        <v>57855.318182680057</v>
      </c>
      <c r="L18" s="1">
        <v>87677.517484940006</v>
      </c>
      <c r="M18" s="1">
        <v>99294.903707639896</v>
      </c>
      <c r="N18" s="1">
        <v>134850.80821288982</v>
      </c>
      <c r="O18" s="1">
        <v>170766.54147170996</v>
      </c>
      <c r="P18" s="1">
        <v>212020.72725728969</v>
      </c>
      <c r="Q18" s="1">
        <v>290997.10498437984</v>
      </c>
    </row>
    <row r="20" spans="1:17">
      <c r="A20" s="1" t="s">
        <v>218</v>
      </c>
      <c r="G20" s="1">
        <v>-21216.794462000002</v>
      </c>
      <c r="H20" s="1">
        <v>-35586.371663999998</v>
      </c>
      <c r="I20" s="1">
        <v>-33131.892413590002</v>
      </c>
      <c r="J20" s="1">
        <v>-13115.730525799991</v>
      </c>
      <c r="K20" s="1">
        <v>-26615.109167420327</v>
      </c>
      <c r="L20" s="1">
        <v>-19269.447937000325</v>
      </c>
      <c r="M20" s="1">
        <v>-21028.000282769979</v>
      </c>
      <c r="N20" s="1">
        <v>1364.9990274600132</v>
      </c>
      <c r="O20" s="1">
        <v>-5588.2847917999752</v>
      </c>
      <c r="P20" s="1">
        <v>-24941.743402329987</v>
      </c>
      <c r="Q20" s="1">
        <v>-11194.458733910011</v>
      </c>
    </row>
    <row r="21" spans="1:17">
      <c r="B21" s="1" t="s">
        <v>238</v>
      </c>
      <c r="G21" s="1">
        <v>-21216.794462000002</v>
      </c>
      <c r="H21" s="1">
        <v>-40366.761663999998</v>
      </c>
      <c r="I21" s="1">
        <v>-45535.667414399999</v>
      </c>
      <c r="J21" s="1">
        <v>-49483.058414399995</v>
      </c>
      <c r="K21" s="1">
        <v>-61181.333940220335</v>
      </c>
      <c r="L21" s="1">
        <v>-62229.419204400336</v>
      </c>
      <c r="M21" s="1">
        <v>-64658.696233619994</v>
      </c>
      <c r="N21" s="1">
        <v>-64658.696233619994</v>
      </c>
      <c r="O21" s="1">
        <v>-66354.579103619995</v>
      </c>
      <c r="P21" s="1">
        <v>-68118.893800620004</v>
      </c>
      <c r="Q21" s="1">
        <v>-68284.913189019993</v>
      </c>
    </row>
    <row r="22" spans="1:17">
      <c r="B22" s="1" t="s">
        <v>114</v>
      </c>
      <c r="G22" s="1">
        <v>0</v>
      </c>
      <c r="H22" s="1">
        <v>4780.3900000000003</v>
      </c>
      <c r="I22" s="1">
        <v>12403.775000810001</v>
      </c>
      <c r="J22" s="1">
        <v>36367.327888600004</v>
      </c>
      <c r="K22" s="1">
        <v>34566.224772800007</v>
      </c>
      <c r="L22" s="1">
        <v>42959.971267400011</v>
      </c>
      <c r="M22" s="1">
        <v>43630.695950850015</v>
      </c>
      <c r="N22" s="1">
        <v>66023.695261080007</v>
      </c>
      <c r="O22" s="1">
        <v>60766.29431182002</v>
      </c>
      <c r="P22" s="1">
        <v>43177.150398290018</v>
      </c>
      <c r="Q22" s="1">
        <v>57090.454455109983</v>
      </c>
    </row>
    <row r="23" spans="1:17">
      <c r="C23" s="1" t="s">
        <v>219</v>
      </c>
      <c r="I23" s="1">
        <v>-3224.1836204000001</v>
      </c>
      <c r="J23" s="1">
        <v>-28202.683620399999</v>
      </c>
      <c r="K23" s="1">
        <v>-37990.956736199994</v>
      </c>
      <c r="L23" s="1">
        <v>-56576.238732599995</v>
      </c>
      <c r="M23" s="1">
        <v>-66757.845861199996</v>
      </c>
      <c r="N23" s="1">
        <v>-83127.034611800002</v>
      </c>
      <c r="O23" s="1">
        <v>-113488.833875</v>
      </c>
      <c r="P23" s="1">
        <v>-141493.858912</v>
      </c>
      <c r="Q23" s="1">
        <v>-164740.95497640001</v>
      </c>
    </row>
    <row r="24" spans="1:17">
      <c r="C24" s="1" t="s">
        <v>220</v>
      </c>
      <c r="G24" s="1">
        <v>0</v>
      </c>
      <c r="H24" s="1">
        <v>4780.3900000000003</v>
      </c>
      <c r="I24" s="1">
        <v>15627.95862121</v>
      </c>
      <c r="J24" s="1">
        <v>64570.011509000004</v>
      </c>
      <c r="K24" s="1">
        <v>72557.181509000002</v>
      </c>
      <c r="L24" s="1">
        <v>99536.21</v>
      </c>
      <c r="M24" s="1">
        <v>110388.54181205001</v>
      </c>
      <c r="N24" s="1">
        <v>149150.72987288001</v>
      </c>
      <c r="O24" s="1">
        <v>174255.12818682002</v>
      </c>
      <c r="P24" s="1">
        <v>184671.00931029001</v>
      </c>
      <c r="Q24" s="1">
        <v>221831.40943150999</v>
      </c>
    </row>
    <row r="26" spans="1:17">
      <c r="A26" s="1" t="s">
        <v>223</v>
      </c>
      <c r="H26" s="1">
        <v>-102900</v>
      </c>
      <c r="I26" s="1">
        <v>-172556.45711088</v>
      </c>
      <c r="J26" s="1">
        <v>-172682.60210608001</v>
      </c>
      <c r="K26" s="1">
        <v>-202480</v>
      </c>
      <c r="L26" s="1">
        <v>-203230</v>
      </c>
      <c r="M26" s="1">
        <v>-203846.15817792999</v>
      </c>
      <c r="N26" s="1">
        <v>-208548.68067566</v>
      </c>
      <c r="O26" s="1">
        <v>-212625.08923997</v>
      </c>
      <c r="P26" s="1">
        <v>-213554.16772919</v>
      </c>
      <c r="Q26" s="1">
        <v>-218554.16772919</v>
      </c>
    </row>
    <row r="28" spans="1:17">
      <c r="A28" s="3" t="s">
        <v>107</v>
      </c>
      <c r="B28" s="3"/>
      <c r="C28" s="3"/>
      <c r="D28" s="3"/>
      <c r="E28" s="3"/>
      <c r="F28" s="3"/>
      <c r="G28" s="3">
        <v>-7995.9839295100064</v>
      </c>
      <c r="H28" s="3">
        <v>-232836.04809905999</v>
      </c>
      <c r="I28" s="3">
        <v>-318578.17932437995</v>
      </c>
      <c r="J28" s="3">
        <v>-258364.65543450991</v>
      </c>
      <c r="K28" s="3">
        <v>-171446.15926405022</v>
      </c>
      <c r="L28" s="3">
        <v>-309176.84751989046</v>
      </c>
      <c r="M28" s="3">
        <v>-310888.33535514952</v>
      </c>
      <c r="N28" s="3">
        <v>-281160.92396669986</v>
      </c>
      <c r="O28" s="3">
        <v>-286198.07516097027</v>
      </c>
      <c r="P28" s="3">
        <v>-231179.34360613039</v>
      </c>
      <c r="Q28" s="3">
        <v>-112019.99114929976</v>
      </c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</sheetData>
  <phoneticPr fontId="0" type="noConversion"/>
  <pageMargins left="0.98425196850393704" right="0.39370078740157483" top="0.59055118110236227" bottom="0.19685039370078741" header="0.31496062992125984" footer="0.31496062992125984"/>
  <pageSetup paperSize="9" scale="85" orientation="landscape" r:id="rId1"/>
  <headerFooter alignWithMargins="0">
    <oddHeader>&amp;C&amp;P&amp;R29/01/2019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21</vt:i4>
      </vt:variant>
    </vt:vector>
  </HeadingPairs>
  <TitlesOfParts>
    <vt:vector size="32" baseType="lpstr">
      <vt:lpstr>OGT</vt:lpstr>
      <vt:lpstr>recettes fiscales</vt:lpstr>
      <vt:lpstr>recettes non fisc</vt:lpstr>
      <vt:lpstr>dons courants</vt:lpstr>
      <vt:lpstr>Dons en K</vt:lpstr>
      <vt:lpstr>dépenses courantes</vt:lpstr>
      <vt:lpstr>AONT</vt:lpstr>
      <vt:lpstr>dép en capital</vt:lpstr>
      <vt:lpstr>variation api</vt:lpstr>
      <vt:lpstr>financement</vt:lpstr>
      <vt:lpstr>prêts</vt:lpstr>
      <vt:lpstr>AONT!Impression_des_titres</vt:lpstr>
      <vt:lpstr>'dép en capital'!Impression_des_titres</vt:lpstr>
      <vt:lpstr>'dépenses courantes'!Impression_des_titres</vt:lpstr>
      <vt:lpstr>'dons courants'!Impression_des_titres</vt:lpstr>
      <vt:lpstr>financement!Impression_des_titres</vt:lpstr>
      <vt:lpstr>OGT!Impression_des_titres</vt:lpstr>
      <vt:lpstr>prêts!Impression_des_titres</vt:lpstr>
      <vt:lpstr>'recettes fiscales'!Impression_des_titres</vt:lpstr>
      <vt:lpstr>'recettes non fisc'!Impression_des_titres</vt:lpstr>
      <vt:lpstr>'variation api'!Impression_des_titres</vt:lpstr>
      <vt:lpstr>AONT!Zone_d_impression</vt:lpstr>
      <vt:lpstr>'dép en capital'!Zone_d_impression</vt:lpstr>
      <vt:lpstr>'dépenses courantes'!Zone_d_impression</vt:lpstr>
      <vt:lpstr>'dons courants'!Zone_d_impression</vt:lpstr>
      <vt:lpstr>'Dons en K'!Zone_d_impression</vt:lpstr>
      <vt:lpstr>financement!Zone_d_impression</vt:lpstr>
      <vt:lpstr>OGT!Zone_d_impression</vt:lpstr>
      <vt:lpstr>prêts!Zone_d_impression</vt:lpstr>
      <vt:lpstr>'recettes fiscales'!Zone_d_impression</vt:lpstr>
      <vt:lpstr>'recettes non fisc'!Zone_d_impression</vt:lpstr>
      <vt:lpstr>'variation api'!Zone_d_impression</vt:lpstr>
    </vt:vector>
  </TitlesOfParts>
  <Company>SERVICE DES ETUDES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 GENERALE DU TRESOR</dc:creator>
  <cp:lastModifiedBy>Tahina</cp:lastModifiedBy>
  <cp:lastPrinted>2019-01-29T14:28:43Z</cp:lastPrinted>
  <dcterms:created xsi:type="dcterms:W3CDTF">2000-03-29T06:57:07Z</dcterms:created>
  <dcterms:modified xsi:type="dcterms:W3CDTF">2019-01-29T14:29:00Z</dcterms:modified>
</cp:coreProperties>
</file>